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C:\Users\Ured 1\Desktop\Financijski izvještaj 1.1.-31.12.2022\Rezervni obrazac\"/>
    </mc:Choice>
  </mc:AlternateContent>
  <xr:revisionPtr revIDLastSave="0" documentId="13_ncr:1_{817953F1-ECFF-4CF9-B6CD-BCB8B633CD6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F290" i="9"/>
  <c r="E290" i="9"/>
  <c r="F289" i="9"/>
  <c r="H288" i="9"/>
  <c r="G288" i="9"/>
  <c r="F288" i="9"/>
  <c r="F287" i="9"/>
  <c r="F286" i="9"/>
  <c r="H285" i="9"/>
  <c r="G285" i="9"/>
  <c r="E285" i="9" s="1"/>
  <c r="F285" i="9"/>
  <c r="H284" i="9"/>
  <c r="G284" i="9"/>
  <c r="E284" i="9" s="1"/>
  <c r="B284" i="9" s="1"/>
  <c r="F284" i="9"/>
  <c r="H283" i="9"/>
  <c r="G283" i="9"/>
  <c r="E283" i="9" s="1"/>
  <c r="B283" i="9" s="1"/>
  <c r="F283" i="9"/>
  <c r="F282" i="9"/>
  <c r="H281" i="9"/>
  <c r="G281" i="9"/>
  <c r="F281" i="9"/>
  <c r="E281" i="9"/>
  <c r="B281" i="9" s="1"/>
  <c r="H280" i="9"/>
  <c r="G280" i="9"/>
  <c r="F280" i="9"/>
  <c r="H279" i="9"/>
  <c r="G279" i="9"/>
  <c r="F279" i="9"/>
  <c r="F278" i="9"/>
  <c r="F277" i="9"/>
  <c r="F276" i="9"/>
  <c r="L274" i="9"/>
  <c r="F274" i="9" s="1"/>
  <c r="H274" i="9"/>
  <c r="I273" i="9"/>
  <c r="H273" i="9"/>
  <c r="F273" i="9"/>
  <c r="E272" i="9"/>
  <c r="M271" i="9"/>
  <c r="L271" i="9"/>
  <c r="E271" i="9"/>
  <c r="M270" i="9"/>
  <c r="F270" i="9" s="1"/>
  <c r="L270" i="9"/>
  <c r="E270" i="9"/>
  <c r="B270" i="9"/>
  <c r="M269" i="9"/>
  <c r="L269" i="9"/>
  <c r="F269" i="9"/>
  <c r="E269" i="9"/>
  <c r="B269" i="9" s="1"/>
  <c r="M268" i="9"/>
  <c r="L268" i="9"/>
  <c r="F268" i="9" s="1"/>
  <c r="E268" i="9"/>
  <c r="M267" i="9"/>
  <c r="L267" i="9"/>
  <c r="E267" i="9"/>
  <c r="M266" i="9"/>
  <c r="L266" i="9"/>
  <c r="F266" i="9" s="1"/>
  <c r="E266" i="9"/>
  <c r="B266" i="9"/>
  <c r="M265" i="9"/>
  <c r="L265" i="9"/>
  <c r="F265" i="9"/>
  <c r="E265" i="9"/>
  <c r="B265" i="9" s="1"/>
  <c r="M264" i="9"/>
  <c r="L264" i="9"/>
  <c r="F264" i="9" s="1"/>
  <c r="B264" i="9" s="1"/>
  <c r="E264" i="9"/>
  <c r="M263" i="9"/>
  <c r="L263" i="9"/>
  <c r="E263" i="9"/>
  <c r="M262" i="9"/>
  <c r="F262" i="9" s="1"/>
  <c r="L262" i="9"/>
  <c r="E262" i="9"/>
  <c r="B262" i="9"/>
  <c r="M261" i="9"/>
  <c r="L261" i="9"/>
  <c r="F261" i="9"/>
  <c r="E261" i="9"/>
  <c r="B261" i="9" s="1"/>
  <c r="M260" i="9"/>
  <c r="L260" i="9"/>
  <c r="F260" i="9" s="1"/>
  <c r="E260" i="9"/>
  <c r="M259" i="9"/>
  <c r="L259" i="9"/>
  <c r="E259" i="9"/>
  <c r="M258" i="9"/>
  <c r="L258" i="9"/>
  <c r="F258" i="9" s="1"/>
  <c r="E258" i="9"/>
  <c r="B258" i="9"/>
  <c r="M257" i="9"/>
  <c r="L257" i="9"/>
  <c r="F257" i="9"/>
  <c r="E257" i="9"/>
  <c r="B257" i="9" s="1"/>
  <c r="M256" i="9"/>
  <c r="L256" i="9"/>
  <c r="F256" i="9" s="1"/>
  <c r="B256" i="9" s="1"/>
  <c r="E256" i="9"/>
  <c r="M255" i="9"/>
  <c r="L255" i="9"/>
  <c r="E255" i="9"/>
  <c r="M254" i="9"/>
  <c r="L254" i="9"/>
  <c r="F254" i="9" s="1"/>
  <c r="E254" i="9"/>
  <c r="B254" i="9"/>
  <c r="M253" i="9"/>
  <c r="L253" i="9"/>
  <c r="F253" i="9"/>
  <c r="E253" i="9"/>
  <c r="B253" i="9" s="1"/>
  <c r="M252" i="9"/>
  <c r="L252" i="9"/>
  <c r="F252" i="9" s="1"/>
  <c r="E252" i="9"/>
  <c r="M251" i="9"/>
  <c r="L251" i="9"/>
  <c r="E251" i="9"/>
  <c r="M250" i="9"/>
  <c r="L250" i="9"/>
  <c r="F250" i="9" s="1"/>
  <c r="E250" i="9"/>
  <c r="B250" i="9"/>
  <c r="M249" i="9"/>
  <c r="L249" i="9"/>
  <c r="F249" i="9"/>
  <c r="E249" i="9"/>
  <c r="B249" i="9" s="1"/>
  <c r="M248" i="9"/>
  <c r="L248" i="9"/>
  <c r="F248" i="9" s="1"/>
  <c r="E248" i="9"/>
  <c r="M247" i="9"/>
  <c r="L247" i="9"/>
  <c r="E247" i="9"/>
  <c r="M246" i="9"/>
  <c r="L246" i="9"/>
  <c r="F246" i="9" s="1"/>
  <c r="E246" i="9"/>
  <c r="B246" i="9"/>
  <c r="M245" i="9"/>
  <c r="L245" i="9"/>
  <c r="F245" i="9"/>
  <c r="E245" i="9"/>
  <c r="B245" i="9" s="1"/>
  <c r="M244" i="9"/>
  <c r="L244" i="9"/>
  <c r="F244" i="9" s="1"/>
  <c r="E244" i="9"/>
  <c r="M243" i="9"/>
  <c r="L243" i="9"/>
  <c r="E243" i="9"/>
  <c r="M242" i="9"/>
  <c r="L242" i="9"/>
  <c r="F242" i="9" s="1"/>
  <c r="E242" i="9"/>
  <c r="B242" i="9"/>
  <c r="M241" i="9"/>
  <c r="L241" i="9"/>
  <c r="F241" i="9"/>
  <c r="E241" i="9"/>
  <c r="B241" i="9" s="1"/>
  <c r="M240" i="9"/>
  <c r="L240" i="9"/>
  <c r="F240" i="9" s="1"/>
  <c r="E240" i="9"/>
  <c r="M239" i="9"/>
  <c r="L239" i="9"/>
  <c r="E239" i="9"/>
  <c r="M238" i="9"/>
  <c r="L238" i="9"/>
  <c r="F238" i="9" s="1"/>
  <c r="E238" i="9"/>
  <c r="B238" i="9"/>
  <c r="M237" i="9"/>
  <c r="L237" i="9"/>
  <c r="F237" i="9"/>
  <c r="E237" i="9"/>
  <c r="B237" i="9" s="1"/>
  <c r="M236" i="9"/>
  <c r="L236" i="9"/>
  <c r="F236" i="9" s="1"/>
  <c r="E236" i="9"/>
  <c r="M235" i="9"/>
  <c r="L235" i="9"/>
  <c r="E235" i="9"/>
  <c r="M234" i="9"/>
  <c r="L234" i="9"/>
  <c r="F234" i="9" s="1"/>
  <c r="E234" i="9"/>
  <c r="B234" i="9"/>
  <c r="M233" i="9"/>
  <c r="L233" i="9"/>
  <c r="F233" i="9"/>
  <c r="E233" i="9"/>
  <c r="B233" i="9" s="1"/>
  <c r="M232" i="9"/>
  <c r="L232" i="9"/>
  <c r="F232" i="9" s="1"/>
  <c r="E232" i="9"/>
  <c r="M231" i="9"/>
  <c r="L231" i="9"/>
  <c r="E231" i="9"/>
  <c r="M230" i="9"/>
  <c r="L230" i="9"/>
  <c r="F230" i="9" s="1"/>
  <c r="E230" i="9"/>
  <c r="B230" i="9"/>
  <c r="M229" i="9"/>
  <c r="L229" i="9"/>
  <c r="F229" i="9"/>
  <c r="E229" i="9"/>
  <c r="B229" i="9" s="1"/>
  <c r="M228" i="9"/>
  <c r="L228" i="9"/>
  <c r="F228" i="9" s="1"/>
  <c r="E228" i="9"/>
  <c r="M227" i="9"/>
  <c r="L227" i="9"/>
  <c r="E227" i="9"/>
  <c r="M226" i="9"/>
  <c r="L226" i="9"/>
  <c r="F226" i="9" s="1"/>
  <c r="E226" i="9"/>
  <c r="B226" i="9"/>
  <c r="H225" i="9"/>
  <c r="G225" i="9"/>
  <c r="F225" i="9"/>
  <c r="E225" i="9"/>
  <c r="B225" i="9" s="1"/>
  <c r="M224" i="9"/>
  <c r="L224" i="9"/>
  <c r="F224" i="9" s="1"/>
  <c r="E224" i="9"/>
  <c r="M223" i="9"/>
  <c r="L223" i="9"/>
  <c r="F223" i="9" s="1"/>
  <c r="E223" i="9"/>
  <c r="B223" i="9"/>
  <c r="M222" i="9"/>
  <c r="L222" i="9"/>
  <c r="F222" i="9" s="1"/>
  <c r="B222" i="9" s="1"/>
  <c r="E222" i="9"/>
  <c r="M221" i="9"/>
  <c r="L221" i="9"/>
  <c r="F221" i="9" s="1"/>
  <c r="E221" i="9"/>
  <c r="M220" i="9"/>
  <c r="L220" i="9"/>
  <c r="E220" i="9"/>
  <c r="M219" i="9"/>
  <c r="L219" i="9"/>
  <c r="E219" i="9"/>
  <c r="M218" i="9"/>
  <c r="L218" i="9"/>
  <c r="E218" i="9"/>
  <c r="M217" i="9"/>
  <c r="L217" i="9"/>
  <c r="E217" i="9"/>
  <c r="M216" i="9"/>
  <c r="L216" i="9"/>
  <c r="E216" i="9"/>
  <c r="M215" i="9"/>
  <c r="L215" i="9"/>
  <c r="F215" i="9" s="1"/>
  <c r="E215" i="9"/>
  <c r="B215" i="9"/>
  <c r="M214" i="9"/>
  <c r="L214" i="9"/>
  <c r="F214" i="9" s="1"/>
  <c r="B214" i="9" s="1"/>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G157" i="9"/>
  <c r="F157" i="9"/>
  <c r="E157" i="9"/>
  <c r="B157" i="9" s="1"/>
  <c r="H156" i="9"/>
  <c r="G156" i="9"/>
  <c r="F156" i="9"/>
  <c r="E156" i="9"/>
  <c r="H155" i="9"/>
  <c r="G155" i="9"/>
  <c r="E155" i="9" s="1"/>
  <c r="F155" i="9"/>
  <c r="H154" i="9"/>
  <c r="G154" i="9"/>
  <c r="E154" i="9" s="1"/>
  <c r="B154" i="9" s="1"/>
  <c r="F154" i="9"/>
  <c r="H153" i="9"/>
  <c r="G153" i="9"/>
  <c r="F153" i="9"/>
  <c r="E153" i="9"/>
  <c r="B153" i="9" s="1"/>
  <c r="H152" i="9"/>
  <c r="G152" i="9"/>
  <c r="F152" i="9"/>
  <c r="E152" i="9"/>
  <c r="B152" i="9" s="1"/>
  <c r="H151" i="9"/>
  <c r="G151" i="9"/>
  <c r="E151" i="9" s="1"/>
  <c r="F151" i="9"/>
  <c r="H150" i="9"/>
  <c r="G150" i="9"/>
  <c r="E150" i="9" s="1"/>
  <c r="B150" i="9" s="1"/>
  <c r="F150" i="9"/>
  <c r="H149" i="9"/>
  <c r="G149" i="9"/>
  <c r="F149" i="9"/>
  <c r="E149" i="9"/>
  <c r="B149" i="9" s="1"/>
  <c r="H148" i="9"/>
  <c r="G148" i="9"/>
  <c r="F148" i="9"/>
  <c r="E148" i="9"/>
  <c r="B148" i="9" s="1"/>
  <c r="H147" i="9"/>
  <c r="G147" i="9"/>
  <c r="E147" i="9" s="1"/>
  <c r="F147" i="9"/>
  <c r="H146" i="9"/>
  <c r="G146" i="9"/>
  <c r="E146" i="9" s="1"/>
  <c r="B146" i="9" s="1"/>
  <c r="F146" i="9"/>
  <c r="H145" i="9"/>
  <c r="G145" i="9"/>
  <c r="F145" i="9"/>
  <c r="E145" i="9"/>
  <c r="B145" i="9" s="1"/>
  <c r="H144" i="9"/>
  <c r="G144" i="9"/>
  <c r="F144" i="9"/>
  <c r="E144" i="9"/>
  <c r="B144" i="9" s="1"/>
  <c r="H143" i="9"/>
  <c r="G143" i="9"/>
  <c r="E143" i="9" s="1"/>
  <c r="F143" i="9"/>
  <c r="F142" i="9"/>
  <c r="H141" i="9"/>
  <c r="G141" i="9"/>
  <c r="F141" i="9"/>
  <c r="E141" i="9"/>
  <c r="B141" i="9" s="1"/>
  <c r="H140" i="9"/>
  <c r="G140" i="9"/>
  <c r="F140" i="9"/>
  <c r="E140" i="9"/>
  <c r="B140" i="9" s="1"/>
  <c r="H139" i="9"/>
  <c r="G139" i="9"/>
  <c r="E139" i="9" s="1"/>
  <c r="F139" i="9"/>
  <c r="H138" i="9"/>
  <c r="G138" i="9"/>
  <c r="E138" i="9" s="1"/>
  <c r="B138" i="9" s="1"/>
  <c r="F138" i="9"/>
  <c r="H137" i="9"/>
  <c r="G137" i="9"/>
  <c r="F137" i="9"/>
  <c r="E137" i="9"/>
  <c r="B137" i="9" s="1"/>
  <c r="H136" i="9"/>
  <c r="G136" i="9"/>
  <c r="F136" i="9"/>
  <c r="E136" i="9"/>
  <c r="B136" i="9" s="1"/>
  <c r="H135" i="9"/>
  <c r="G135" i="9"/>
  <c r="E135" i="9" s="1"/>
  <c r="F135" i="9"/>
  <c r="H134" i="9"/>
  <c r="G134" i="9"/>
  <c r="E134" i="9" s="1"/>
  <c r="B134" i="9" s="1"/>
  <c r="F134" i="9"/>
  <c r="H133" i="9"/>
  <c r="G133" i="9"/>
  <c r="F133" i="9"/>
  <c r="E133" i="9"/>
  <c r="B133" i="9" s="1"/>
  <c r="H132" i="9"/>
  <c r="G132" i="9"/>
  <c r="F132" i="9"/>
  <c r="E132" i="9"/>
  <c r="B132" i="9" s="1"/>
  <c r="H131" i="9"/>
  <c r="G131" i="9"/>
  <c r="E131" i="9" s="1"/>
  <c r="F131" i="9"/>
  <c r="H130" i="9"/>
  <c r="G130" i="9"/>
  <c r="E130" i="9" s="1"/>
  <c r="B130" i="9" s="1"/>
  <c r="F130" i="9"/>
  <c r="H129" i="9"/>
  <c r="G129" i="9"/>
  <c r="F129" i="9"/>
  <c r="E129" i="9"/>
  <c r="B129" i="9" s="1"/>
  <c r="H128" i="9"/>
  <c r="G128" i="9"/>
  <c r="F128" i="9"/>
  <c r="E128" i="9"/>
  <c r="B128" i="9" s="1"/>
  <c r="H127" i="9"/>
  <c r="G127" i="9"/>
  <c r="E127" i="9" s="1"/>
  <c r="F127" i="9"/>
  <c r="H126" i="9"/>
  <c r="G126" i="9"/>
  <c r="E126" i="9" s="1"/>
  <c r="B126" i="9" s="1"/>
  <c r="F126" i="9"/>
  <c r="H125" i="9"/>
  <c r="G125" i="9"/>
  <c r="F125" i="9"/>
  <c r="E125" i="9"/>
  <c r="B125" i="9" s="1"/>
  <c r="H124" i="9"/>
  <c r="G124" i="9"/>
  <c r="F124" i="9"/>
  <c r="E124" i="9"/>
  <c r="B124" i="9" s="1"/>
  <c r="H123" i="9"/>
  <c r="G123" i="9"/>
  <c r="E123" i="9" s="1"/>
  <c r="F123" i="9"/>
  <c r="H122" i="9"/>
  <c r="G122" i="9"/>
  <c r="E122" i="9" s="1"/>
  <c r="B122" i="9" s="1"/>
  <c r="F122" i="9"/>
  <c r="H121" i="9"/>
  <c r="G121" i="9"/>
  <c r="F121" i="9"/>
  <c r="E121" i="9"/>
  <c r="B121" i="9" s="1"/>
  <c r="H120" i="9"/>
  <c r="G120" i="9"/>
  <c r="F120" i="9"/>
  <c r="E120" i="9"/>
  <c r="B120" i="9" s="1"/>
  <c r="H119" i="9"/>
  <c r="G119" i="9"/>
  <c r="E119" i="9" s="1"/>
  <c r="F119" i="9"/>
  <c r="H118" i="9"/>
  <c r="G118" i="9"/>
  <c r="E118" i="9" s="1"/>
  <c r="B118" i="9" s="1"/>
  <c r="F118" i="9"/>
  <c r="H117" i="9"/>
  <c r="G117" i="9"/>
  <c r="F117" i="9"/>
  <c r="E117" i="9"/>
  <c r="B117" i="9" s="1"/>
  <c r="H116" i="9"/>
  <c r="G116" i="9"/>
  <c r="F116" i="9"/>
  <c r="E116" i="9"/>
  <c r="B116" i="9" s="1"/>
  <c r="H115" i="9"/>
  <c r="G115" i="9"/>
  <c r="E115" i="9" s="1"/>
  <c r="F115" i="9"/>
  <c r="H114" i="9"/>
  <c r="G114" i="9"/>
  <c r="E114" i="9" s="1"/>
  <c r="B114" i="9" s="1"/>
  <c r="F114" i="9"/>
  <c r="H113" i="9"/>
  <c r="G113" i="9"/>
  <c r="F113" i="9"/>
  <c r="E113" i="9"/>
  <c r="B113" i="9" s="1"/>
  <c r="H112" i="9"/>
  <c r="G112" i="9"/>
  <c r="F112" i="9"/>
  <c r="E112" i="9"/>
  <c r="B112" i="9" s="1"/>
  <c r="H111" i="9"/>
  <c r="G111" i="9"/>
  <c r="E111" i="9" s="1"/>
  <c r="F111" i="9"/>
  <c r="H110" i="9"/>
  <c r="G110" i="9"/>
  <c r="E110" i="9" s="1"/>
  <c r="B110" i="9" s="1"/>
  <c r="F110" i="9"/>
  <c r="H109" i="9"/>
  <c r="G109" i="9"/>
  <c r="F109" i="9"/>
  <c r="E109" i="9"/>
  <c r="B109" i="9" s="1"/>
  <c r="H108" i="9"/>
  <c r="G108" i="9"/>
  <c r="F108" i="9"/>
  <c r="E108" i="9"/>
  <c r="B108" i="9" s="1"/>
  <c r="H107" i="9"/>
  <c r="G107" i="9"/>
  <c r="E107" i="9" s="1"/>
  <c r="F107" i="9"/>
  <c r="H106" i="9"/>
  <c r="G106" i="9"/>
  <c r="E106" i="9" s="1"/>
  <c r="B106" i="9" s="1"/>
  <c r="F106" i="9"/>
  <c r="H105" i="9"/>
  <c r="G105" i="9"/>
  <c r="F105" i="9"/>
  <c r="E105" i="9"/>
  <c r="B105" i="9" s="1"/>
  <c r="H104" i="9"/>
  <c r="G104" i="9"/>
  <c r="F104" i="9"/>
  <c r="E104" i="9"/>
  <c r="B104" i="9" s="1"/>
  <c r="H103" i="9"/>
  <c r="G103" i="9"/>
  <c r="E103" i="9" s="1"/>
  <c r="F103" i="9"/>
  <c r="H102" i="9"/>
  <c r="G102" i="9"/>
  <c r="E102" i="9" s="1"/>
  <c r="B102" i="9" s="1"/>
  <c r="F102" i="9"/>
  <c r="H101" i="9"/>
  <c r="G101" i="9"/>
  <c r="F101" i="9"/>
  <c r="E101" i="9"/>
  <c r="B101" i="9" s="1"/>
  <c r="H100" i="9"/>
  <c r="G100" i="9"/>
  <c r="F100" i="9"/>
  <c r="E100" i="9"/>
  <c r="B100" i="9" s="1"/>
  <c r="H99" i="9"/>
  <c r="G99" i="9"/>
  <c r="E99" i="9" s="1"/>
  <c r="F99" i="9"/>
  <c r="H98" i="9"/>
  <c r="G98" i="9"/>
  <c r="E98" i="9" s="1"/>
  <c r="B98" i="9" s="1"/>
  <c r="F98" i="9"/>
  <c r="H97" i="9"/>
  <c r="G97" i="9"/>
  <c r="F97" i="9"/>
  <c r="E97" i="9"/>
  <c r="B97" i="9" s="1"/>
  <c r="H96" i="9"/>
  <c r="G96" i="9"/>
  <c r="F96" i="9"/>
  <c r="E96" i="9"/>
  <c r="B96" i="9" s="1"/>
  <c r="H95" i="9"/>
  <c r="G95" i="9"/>
  <c r="E95" i="9" s="1"/>
  <c r="F95" i="9"/>
  <c r="H94" i="9"/>
  <c r="G94" i="9"/>
  <c r="E94" i="9" s="1"/>
  <c r="B94" i="9" s="1"/>
  <c r="F94" i="9"/>
  <c r="H93" i="9"/>
  <c r="G93" i="9"/>
  <c r="F93" i="9"/>
  <c r="E93" i="9"/>
  <c r="B93" i="9" s="1"/>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E44" i="9" s="1"/>
  <c r="B44" i="9" s="1"/>
  <c r="F44" i="9"/>
  <c r="H43" i="9"/>
  <c r="G43" i="9"/>
  <c r="E43" i="9" s="1"/>
  <c r="B43" i="9" s="1"/>
  <c r="F43" i="9"/>
  <c r="H42" i="9"/>
  <c r="G42" i="9"/>
  <c r="F42" i="9"/>
  <c r="H41" i="9"/>
  <c r="E41" i="9" s="1"/>
  <c r="B41" i="9" s="1"/>
  <c r="G41" i="9"/>
  <c r="F41" i="9"/>
  <c r="H40" i="9"/>
  <c r="G40" i="9"/>
  <c r="E40" i="9" s="1"/>
  <c r="B40" i="9" s="1"/>
  <c r="F40" i="9"/>
  <c r="H39" i="9"/>
  <c r="G39" i="9"/>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G33" i="9"/>
  <c r="F33" i="9"/>
  <c r="H32" i="9"/>
  <c r="G32" i="9"/>
  <c r="F32" i="9"/>
  <c r="E32" i="9"/>
  <c r="B32" i="9" s="1"/>
  <c r="H31" i="9"/>
  <c r="G31" i="9"/>
  <c r="E31" i="9" s="1"/>
  <c r="B31" i="9" s="1"/>
  <c r="F31" i="9"/>
  <c r="H30" i="9"/>
  <c r="G30" i="9"/>
  <c r="F30" i="9"/>
  <c r="H29" i="9"/>
  <c r="G29" i="9"/>
  <c r="F29" i="9"/>
  <c r="H28" i="9"/>
  <c r="G28" i="9"/>
  <c r="F28" i="9"/>
  <c r="E28" i="9"/>
  <c r="B28" i="9" s="1"/>
  <c r="H27" i="9"/>
  <c r="G27" i="9"/>
  <c r="F27" i="9"/>
  <c r="E27" i="9"/>
  <c r="B27" i="9" s="1"/>
  <c r="H26" i="9"/>
  <c r="G26" i="9"/>
  <c r="F26" i="9"/>
  <c r="H25" i="9"/>
  <c r="G25" i="9"/>
  <c r="E25" i="9" s="1"/>
  <c r="F25" i="9"/>
  <c r="B25" i="9"/>
  <c r="H24" i="9"/>
  <c r="G24" i="9"/>
  <c r="E24" i="9" s="1"/>
  <c r="F24" i="9"/>
  <c r="B24" i="9"/>
  <c r="H23" i="9"/>
  <c r="G23" i="9"/>
  <c r="F23" i="9"/>
  <c r="B23" i="9" s="1"/>
  <c r="E23" i="9"/>
  <c r="H22" i="9"/>
  <c r="G22" i="9"/>
  <c r="F22" i="9"/>
  <c r="H21" i="9"/>
  <c r="G21" i="9"/>
  <c r="F21" i="9"/>
  <c r="F20" i="9"/>
  <c r="F4" i="9"/>
  <c r="O3" i="9"/>
  <c r="G274" i="9" s="1"/>
  <c r="I3" i="9"/>
  <c r="H3" i="9"/>
  <c r="G3" i="9"/>
  <c r="D101" i="8"/>
  <c r="D95" i="8"/>
  <c r="D90" i="8"/>
  <c r="D85" i="8"/>
  <c r="D80" i="8"/>
  <c r="D75" i="8"/>
  <c r="D70" i="8"/>
  <c r="D65" i="8"/>
  <c r="D60" i="8"/>
  <c r="D55" i="8"/>
  <c r="D49" i="8" s="1"/>
  <c r="D50" i="8"/>
  <c r="D44" i="8"/>
  <c r="D36" i="8"/>
  <c r="D26" i="8"/>
  <c r="D24" i="8" s="1"/>
  <c r="C1499" i="1" s="1"/>
  <c r="D18" i="8"/>
  <c r="D8" i="8"/>
  <c r="C1483" i="1" s="1"/>
  <c r="G1483" i="1" s="1"/>
  <c r="E44" i="7"/>
  <c r="E38" i="7" s="1"/>
  <c r="I31" i="3" s="1"/>
  <c r="D44" i="7"/>
  <c r="E39" i="7"/>
  <c r="D39" i="7"/>
  <c r="D38" i="7"/>
  <c r="E30" i="7"/>
  <c r="D30" i="7"/>
  <c r="E23" i="7"/>
  <c r="E22" i="7" s="1"/>
  <c r="D23" i="7"/>
  <c r="D22" i="7" s="1"/>
  <c r="C1453" i="1" s="1"/>
  <c r="H1453" i="1" s="1"/>
  <c r="E14" i="7"/>
  <c r="D14" i="7"/>
  <c r="E7" i="7"/>
  <c r="E6" i="7" s="1"/>
  <c r="E5" i="7" s="1"/>
  <c r="I29" i="3"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1383" i="1" s="1"/>
  <c r="D94" i="6"/>
  <c r="F94" i="6" s="1"/>
  <c r="F93" i="6"/>
  <c r="F92" i="6"/>
  <c r="F91" i="6"/>
  <c r="F90" i="6"/>
  <c r="E90" i="6"/>
  <c r="D90" i="6"/>
  <c r="D89" i="6" s="1"/>
  <c r="F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D5" i="6" s="1"/>
  <c r="F12" i="6"/>
  <c r="F11" i="6"/>
  <c r="E10" i="6"/>
  <c r="D10" i="6"/>
  <c r="F10" i="6" s="1"/>
  <c r="F9" i="6"/>
  <c r="F8" i="6"/>
  <c r="F7" i="6"/>
  <c r="F6" i="6"/>
  <c r="E6" i="6"/>
  <c r="E5" i="6" s="1"/>
  <c r="I24"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F250" i="5" s="1"/>
  <c r="D250" i="5"/>
  <c r="F249" i="5"/>
  <c r="F248" i="5"/>
  <c r="F247" i="5"/>
  <c r="E246" i="5"/>
  <c r="D246" i="5"/>
  <c r="F244" i="5"/>
  <c r="F243" i="5"/>
  <c r="F242" i="5"/>
  <c r="E242" i="5"/>
  <c r="D242" i="5"/>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E191" i="5"/>
  <c r="D191" i="5"/>
  <c r="F191" i="5" s="1"/>
  <c r="E190" i="5"/>
  <c r="H291" i="9"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F142" i="5"/>
  <c r="E142" i="5"/>
  <c r="E134" i="5" s="1"/>
  <c r="D142" i="5"/>
  <c r="F141" i="5"/>
  <c r="F140" i="5"/>
  <c r="F139" i="5"/>
  <c r="F138" i="5"/>
  <c r="F137" i="5"/>
  <c r="F136" i="5"/>
  <c r="E135" i="5"/>
  <c r="D135" i="5"/>
  <c r="F133" i="5"/>
  <c r="F132" i="5"/>
  <c r="F131" i="5"/>
  <c r="F130" i="5"/>
  <c r="F129" i="5"/>
  <c r="F128" i="5"/>
  <c r="F127" i="5"/>
  <c r="E126" i="5"/>
  <c r="D126" i="5"/>
  <c r="D118" i="5" s="1"/>
  <c r="F118"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E79" i="5"/>
  <c r="E78" i="5" s="1"/>
  <c r="D79" i="5"/>
  <c r="F77" i="5"/>
  <c r="F76" i="5"/>
  <c r="F75" i="5"/>
  <c r="F74" i="5"/>
  <c r="F73" i="5"/>
  <c r="F72" i="5"/>
  <c r="F71" i="5"/>
  <c r="E70" i="5"/>
  <c r="D70" i="5"/>
  <c r="E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32" i="4"/>
  <c r="F632" i="4" s="1"/>
  <c r="F631" i="4"/>
  <c r="F630" i="4"/>
  <c r="F629" i="4"/>
  <c r="E629" i="4"/>
  <c r="D629" i="4"/>
  <c r="F628" i="4"/>
  <c r="F627" i="4"/>
  <c r="E626" i="4"/>
  <c r="D626" i="4"/>
  <c r="F626" i="4" s="1"/>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2" i="9" s="1"/>
  <c r="D603" i="4"/>
  <c r="G142" i="9" s="1"/>
  <c r="E142" i="9" s="1"/>
  <c r="B142" i="9" s="1"/>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F568" i="4"/>
  <c r="E568" i="4"/>
  <c r="D568" i="4"/>
  <c r="D567" i="4" s="1"/>
  <c r="F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E515" i="4" s="1"/>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F422" i="4" s="1"/>
  <c r="E421" i="4"/>
  <c r="E420" i="4"/>
  <c r="E418" i="4"/>
  <c r="D418" i="4"/>
  <c r="E417" i="4"/>
  <c r="D417" i="4"/>
  <c r="C412" i="1" s="1"/>
  <c r="E416" i="4"/>
  <c r="E643" i="4" s="1"/>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s="1"/>
  <c r="E344" i="4"/>
  <c r="F343" i="4"/>
  <c r="F342" i="4"/>
  <c r="F341" i="4"/>
  <c r="F340" i="4"/>
  <c r="E339" i="4"/>
  <c r="E311" i="4" s="1"/>
  <c r="D339" i="4"/>
  <c r="F339" i="4" s="1"/>
  <c r="F338" i="4"/>
  <c r="F337" i="4"/>
  <c r="F336" i="4"/>
  <c r="E336" i="4"/>
  <c r="D336" i="4"/>
  <c r="F335" i="4"/>
  <c r="F334" i="4"/>
  <c r="F333" i="4"/>
  <c r="F332" i="4"/>
  <c r="E331" i="4"/>
  <c r="D331" i="4"/>
  <c r="F331" i="4" s="1"/>
  <c r="F330" i="4"/>
  <c r="F329" i="4"/>
  <c r="F328" i="4"/>
  <c r="F327" i="4"/>
  <c r="E326" i="4"/>
  <c r="D326" i="4"/>
  <c r="D311" i="4" s="1"/>
  <c r="F325" i="4"/>
  <c r="F324" i="4"/>
  <c r="F323" i="4"/>
  <c r="F322" i="4"/>
  <c r="F321" i="4"/>
  <c r="F320" i="4"/>
  <c r="F319" i="4"/>
  <c r="F318" i="4"/>
  <c r="F317" i="4"/>
  <c r="E317" i="4"/>
  <c r="D317" i="4"/>
  <c r="F316" i="4"/>
  <c r="F315" i="4"/>
  <c r="F314" i="4"/>
  <c r="F313" i="4"/>
  <c r="E312" i="4"/>
  <c r="F312" i="4" s="1"/>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F225" i="4"/>
  <c r="E225" i="4"/>
  <c r="D225" i="4"/>
  <c r="D224" i="4" s="1"/>
  <c r="F224" i="4" s="1"/>
  <c r="E224" i="4"/>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E139" i="4" s="1"/>
  <c r="D140" i="4"/>
  <c r="D139" i="4" s="1"/>
  <c r="F139" i="4" s="1"/>
  <c r="F138" i="4"/>
  <c r="F137" i="4"/>
  <c r="F136" i="4"/>
  <c r="F135" i="4"/>
  <c r="E134" i="4"/>
  <c r="E133" i="4" s="1"/>
  <c r="D134" i="4"/>
  <c r="D133" i="4" s="1"/>
  <c r="F132" i="4"/>
  <c r="F131" i="4"/>
  <c r="F130" i="4"/>
  <c r="F129" i="4"/>
  <c r="E128" i="4"/>
  <c r="F128" i="4" s="1"/>
  <c r="D128" i="4"/>
  <c r="F127" i="4"/>
  <c r="F126" i="4"/>
  <c r="E125" i="4"/>
  <c r="D125" i="4"/>
  <c r="F123" i="4"/>
  <c r="F122" i="4"/>
  <c r="F121" i="4"/>
  <c r="E120" i="4"/>
  <c r="D120" i="4"/>
  <c r="D106" i="4" s="1"/>
  <c r="F106" i="4" s="1"/>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C1577" i="1"/>
  <c r="H1576" i="1"/>
  <c r="C1576" i="1"/>
  <c r="G1576" i="1" s="1"/>
  <c r="H1575" i="1"/>
  <c r="G1575" i="1"/>
  <c r="C1575" i="1"/>
  <c r="C1574" i="1"/>
  <c r="C1573" i="1"/>
  <c r="H1572" i="1"/>
  <c r="C1572" i="1"/>
  <c r="G1572" i="1" s="1"/>
  <c r="H1571" i="1"/>
  <c r="G1571" i="1"/>
  <c r="C1571" i="1"/>
  <c r="C1570" i="1"/>
  <c r="C1569" i="1"/>
  <c r="H1568" i="1"/>
  <c r="C1568" i="1"/>
  <c r="G1568" i="1" s="1"/>
  <c r="H1567" i="1"/>
  <c r="G1567" i="1"/>
  <c r="C1567" i="1"/>
  <c r="C1566" i="1"/>
  <c r="C1565" i="1"/>
  <c r="H1564" i="1"/>
  <c r="C1564" i="1"/>
  <c r="G1564" i="1" s="1"/>
  <c r="H1563" i="1"/>
  <c r="G1563" i="1"/>
  <c r="C1563" i="1"/>
  <c r="C1562" i="1"/>
  <c r="C1561" i="1"/>
  <c r="H1560" i="1"/>
  <c r="C1560" i="1"/>
  <c r="G1560" i="1" s="1"/>
  <c r="H1559" i="1"/>
  <c r="G1559" i="1"/>
  <c r="C1559" i="1"/>
  <c r="C1558" i="1"/>
  <c r="C1557" i="1"/>
  <c r="H1556" i="1"/>
  <c r="C1556" i="1"/>
  <c r="G1556" i="1" s="1"/>
  <c r="H1555" i="1"/>
  <c r="G1555" i="1"/>
  <c r="C1555" i="1"/>
  <c r="H1554" i="1"/>
  <c r="G1554" i="1"/>
  <c r="C1554" i="1"/>
  <c r="C1553" i="1"/>
  <c r="C1552" i="1"/>
  <c r="H1551" i="1"/>
  <c r="G1551" i="1"/>
  <c r="C1551" i="1"/>
  <c r="G1550" i="1"/>
  <c r="C1550" i="1"/>
  <c r="H1550" i="1" s="1"/>
  <c r="G1549" i="1"/>
  <c r="C1549" i="1"/>
  <c r="H1549" i="1" s="1"/>
  <c r="H1548" i="1"/>
  <c r="C1548" i="1"/>
  <c r="G1548" i="1" s="1"/>
  <c r="H1547" i="1"/>
  <c r="G1547" i="1"/>
  <c r="C1547" i="1"/>
  <c r="G1546" i="1"/>
  <c r="C1546" i="1"/>
  <c r="H1546" i="1" s="1"/>
  <c r="C1545" i="1"/>
  <c r="H1544" i="1"/>
  <c r="C1544" i="1"/>
  <c r="G1544" i="1" s="1"/>
  <c r="H1543" i="1"/>
  <c r="G1543" i="1"/>
  <c r="C1543" i="1"/>
  <c r="G1542" i="1"/>
  <c r="C1542" i="1"/>
  <c r="H1542" i="1" s="1"/>
  <c r="C1541" i="1"/>
  <c r="H1541" i="1" s="1"/>
  <c r="H1540" i="1"/>
  <c r="C1540" i="1"/>
  <c r="G1540" i="1" s="1"/>
  <c r="H1539" i="1"/>
  <c r="G1539" i="1"/>
  <c r="C1539" i="1"/>
  <c r="G1538" i="1"/>
  <c r="C1538" i="1"/>
  <c r="H1538" i="1" s="1"/>
  <c r="C1537" i="1"/>
  <c r="C1536" i="1"/>
  <c r="H1535" i="1"/>
  <c r="G1535" i="1"/>
  <c r="C1535" i="1"/>
  <c r="C1534" i="1"/>
  <c r="H1534" i="1" s="1"/>
  <c r="G1533" i="1"/>
  <c r="C1533" i="1"/>
  <c r="H1533" i="1" s="1"/>
  <c r="H1532" i="1"/>
  <c r="C1532" i="1"/>
  <c r="G1532" i="1" s="1"/>
  <c r="H1531" i="1"/>
  <c r="G1531" i="1"/>
  <c r="C1531" i="1"/>
  <c r="H1530" i="1"/>
  <c r="G1530" i="1"/>
  <c r="C1530" i="1"/>
  <c r="C1529" i="1"/>
  <c r="C1528" i="1"/>
  <c r="G1528" i="1" s="1"/>
  <c r="H1527" i="1"/>
  <c r="G1527" i="1"/>
  <c r="C1527" i="1"/>
  <c r="G1526" i="1"/>
  <c r="C1526" i="1"/>
  <c r="H1526" i="1" s="1"/>
  <c r="G1525" i="1"/>
  <c r="C1525" i="1"/>
  <c r="H1525" i="1" s="1"/>
  <c r="H1523" i="1"/>
  <c r="G1523" i="1"/>
  <c r="C1523" i="1"/>
  <c r="C1522" i="1"/>
  <c r="C1521" i="1"/>
  <c r="H1520" i="1"/>
  <c r="C1520" i="1"/>
  <c r="G1520" i="1" s="1"/>
  <c r="H1519" i="1"/>
  <c r="G1519" i="1"/>
  <c r="C1519" i="1"/>
  <c r="H1516" i="1"/>
  <c r="G1516" i="1"/>
  <c r="C1516" i="1"/>
  <c r="H1515" i="1"/>
  <c r="G1515" i="1"/>
  <c r="C1515" i="1"/>
  <c r="G1514" i="1"/>
  <c r="C1514" i="1"/>
  <c r="H1514" i="1" s="1"/>
  <c r="C1513" i="1"/>
  <c r="H1512" i="1"/>
  <c r="C1512" i="1"/>
  <c r="G1512" i="1" s="1"/>
  <c r="H1511" i="1"/>
  <c r="G1511" i="1"/>
  <c r="C1511" i="1"/>
  <c r="G1510" i="1"/>
  <c r="C1510" i="1"/>
  <c r="H1510" i="1" s="1"/>
  <c r="C1509" i="1"/>
  <c r="H1509" i="1" s="1"/>
  <c r="H1508" i="1"/>
  <c r="G1508" i="1"/>
  <c r="C1508" i="1"/>
  <c r="C1507" i="1"/>
  <c r="H1506" i="1"/>
  <c r="G1506" i="1"/>
  <c r="C1506" i="1"/>
  <c r="H1505" i="1"/>
  <c r="C1505" i="1"/>
  <c r="G1505" i="1" s="1"/>
  <c r="C1504" i="1"/>
  <c r="C1503" i="1"/>
  <c r="H1503" i="1" s="1"/>
  <c r="C1502" i="1"/>
  <c r="H1502" i="1" s="1"/>
  <c r="C1501" i="1"/>
  <c r="C1500" i="1"/>
  <c r="H1500" i="1" s="1"/>
  <c r="C1498" i="1"/>
  <c r="H1498" i="1" s="1"/>
  <c r="C1497" i="1"/>
  <c r="G1496" i="1"/>
  <c r="C1496" i="1"/>
  <c r="H1496" i="1" s="1"/>
  <c r="H1495" i="1"/>
  <c r="G1495" i="1"/>
  <c r="C1495" i="1"/>
  <c r="H1494" i="1"/>
  <c r="G1494" i="1"/>
  <c r="C1494" i="1"/>
  <c r="C1493" i="1"/>
  <c r="G1492" i="1"/>
  <c r="C1492" i="1"/>
  <c r="H1492" i="1" s="1"/>
  <c r="C1491" i="1"/>
  <c r="G1491" i="1" s="1"/>
  <c r="G1490" i="1"/>
  <c r="C1490" i="1"/>
  <c r="H1490" i="1" s="1"/>
  <c r="C1489" i="1"/>
  <c r="G1488" i="1"/>
  <c r="C1488" i="1"/>
  <c r="H1488" i="1" s="1"/>
  <c r="H1487" i="1"/>
  <c r="G1487" i="1"/>
  <c r="C1487" i="1"/>
  <c r="H1486" i="1"/>
  <c r="C1486" i="1"/>
  <c r="G1486" i="1" s="1"/>
  <c r="C1485" i="1"/>
  <c r="H1484" i="1"/>
  <c r="G1484" i="1"/>
  <c r="C1484" i="1"/>
  <c r="C1482" i="1"/>
  <c r="H1482" i="1" s="1"/>
  <c r="C1480" i="1"/>
  <c r="G1480" i="1" s="1"/>
  <c r="D1479" i="1"/>
  <c r="C1479" i="1"/>
  <c r="H1478" i="1"/>
  <c r="G1478" i="1"/>
  <c r="D1478" i="1"/>
  <c r="C1478" i="1"/>
  <c r="J1478" i="1" s="1"/>
  <c r="D1477" i="1"/>
  <c r="C1477" i="1"/>
  <c r="J1477" i="1" s="1"/>
  <c r="J1476" i="1"/>
  <c r="H1476" i="1"/>
  <c r="D1476" i="1"/>
  <c r="C1476" i="1"/>
  <c r="G1476" i="1" s="1"/>
  <c r="I1476" i="1" s="1"/>
  <c r="H1475" i="1"/>
  <c r="G1475" i="1"/>
  <c r="D1475" i="1"/>
  <c r="C1475" i="1"/>
  <c r="D1474" i="1"/>
  <c r="J1474" i="1" s="1"/>
  <c r="C1474" i="1"/>
  <c r="J1473" i="1"/>
  <c r="H1473" i="1"/>
  <c r="D1473" i="1"/>
  <c r="C1473" i="1"/>
  <c r="G1473" i="1" s="1"/>
  <c r="J1472" i="1"/>
  <c r="D1472" i="1"/>
  <c r="C1472" i="1"/>
  <c r="H1471" i="1"/>
  <c r="G1471" i="1"/>
  <c r="D1471" i="1"/>
  <c r="C1471" i="1"/>
  <c r="J1471" i="1" s="1"/>
  <c r="H1470" i="1"/>
  <c r="D1470" i="1"/>
  <c r="C1470" i="1"/>
  <c r="G1470" i="1" s="1"/>
  <c r="H1469" i="1"/>
  <c r="G1469" i="1"/>
  <c r="D1469" i="1"/>
  <c r="C1469" i="1"/>
  <c r="D1468" i="1"/>
  <c r="J1468" i="1" s="1"/>
  <c r="C1468" i="1"/>
  <c r="J1467" i="1"/>
  <c r="H1467" i="1"/>
  <c r="D1467" i="1"/>
  <c r="C1467" i="1"/>
  <c r="G1467" i="1" s="1"/>
  <c r="I1467" i="1" s="1"/>
  <c r="D1466" i="1"/>
  <c r="J1466" i="1" s="1"/>
  <c r="C1466" i="1"/>
  <c r="H1465" i="1"/>
  <c r="G1465" i="1"/>
  <c r="D1465" i="1"/>
  <c r="C1465" i="1"/>
  <c r="J1465" i="1" s="1"/>
  <c r="D1464" i="1"/>
  <c r="C1464" i="1"/>
  <c r="J1464" i="1" s="1"/>
  <c r="J1463" i="1"/>
  <c r="H1463" i="1"/>
  <c r="D1463" i="1"/>
  <c r="C1463" i="1"/>
  <c r="G1463" i="1" s="1"/>
  <c r="J1462" i="1"/>
  <c r="D1462" i="1"/>
  <c r="C1462" i="1"/>
  <c r="D1461" i="1"/>
  <c r="C1461" i="1"/>
  <c r="J1460" i="1"/>
  <c r="H1460" i="1"/>
  <c r="D1460" i="1"/>
  <c r="C1460" i="1"/>
  <c r="G1460" i="1" s="1"/>
  <c r="J1459" i="1"/>
  <c r="D1459" i="1"/>
  <c r="C1459" i="1"/>
  <c r="H1458" i="1"/>
  <c r="G1458" i="1"/>
  <c r="I1458" i="1" s="1"/>
  <c r="D1458" i="1"/>
  <c r="C1458" i="1"/>
  <c r="J1458" i="1" s="1"/>
  <c r="D1457" i="1"/>
  <c r="J1457" i="1" s="1"/>
  <c r="C1457" i="1"/>
  <c r="J1456" i="1"/>
  <c r="D1456" i="1"/>
  <c r="C1456" i="1"/>
  <c r="G1456" i="1" s="1"/>
  <c r="H1455" i="1"/>
  <c r="I1455" i="1" s="1"/>
  <c r="D1455" i="1"/>
  <c r="G1455" i="1" s="1"/>
  <c r="C1455" i="1"/>
  <c r="D1454" i="1"/>
  <c r="C1454" i="1"/>
  <c r="D1453" i="1"/>
  <c r="H1452" i="1"/>
  <c r="D1452" i="1"/>
  <c r="G1452" i="1" s="1"/>
  <c r="I1452" i="1" s="1"/>
  <c r="C1452" i="1"/>
  <c r="J1451" i="1"/>
  <c r="D1451" i="1"/>
  <c r="C1451" i="1"/>
  <c r="J1450" i="1"/>
  <c r="H1450" i="1"/>
  <c r="D1450" i="1"/>
  <c r="C1450" i="1"/>
  <c r="G1450" i="1" s="1"/>
  <c r="I1449" i="1"/>
  <c r="H1449" i="1"/>
  <c r="D1449" i="1"/>
  <c r="G1449" i="1" s="1"/>
  <c r="C1449" i="1"/>
  <c r="H1448" i="1"/>
  <c r="D1448" i="1"/>
  <c r="G1448" i="1" s="1"/>
  <c r="I1448" i="1" s="1"/>
  <c r="C1448" i="1"/>
  <c r="J1447" i="1"/>
  <c r="D1447" i="1"/>
  <c r="C1447" i="1"/>
  <c r="J1446" i="1"/>
  <c r="H1446" i="1"/>
  <c r="D1446" i="1"/>
  <c r="C1446" i="1"/>
  <c r="G1446" i="1" s="1"/>
  <c r="H1445" i="1"/>
  <c r="G1445" i="1"/>
  <c r="D1445" i="1"/>
  <c r="C1445" i="1"/>
  <c r="J1445" i="1" s="1"/>
  <c r="G1444" i="1"/>
  <c r="D1444" i="1"/>
  <c r="C1444" i="1"/>
  <c r="D1443" i="1"/>
  <c r="C1443" i="1"/>
  <c r="J1442" i="1"/>
  <c r="I1442" i="1"/>
  <c r="H1442" i="1"/>
  <c r="G1442" i="1"/>
  <c r="D1442" i="1"/>
  <c r="C1442" i="1"/>
  <c r="D1441" i="1"/>
  <c r="C1441" i="1"/>
  <c r="J1441" i="1" s="1"/>
  <c r="D1440" i="1"/>
  <c r="G1440" i="1" s="1"/>
  <c r="C1440" i="1"/>
  <c r="D1439" i="1"/>
  <c r="C1439" i="1"/>
  <c r="G1438" i="1"/>
  <c r="D1438" i="1"/>
  <c r="C1438" i="1"/>
  <c r="H1438" i="1" s="1"/>
  <c r="D1437" i="1"/>
  <c r="C1437" i="1"/>
  <c r="D1436" i="1"/>
  <c r="D1434" i="1"/>
  <c r="C1434" i="1"/>
  <c r="G1434" i="1" s="1"/>
  <c r="D1433" i="1"/>
  <c r="C1433" i="1"/>
  <c r="H1432" i="1"/>
  <c r="G1432" i="1"/>
  <c r="D1432" i="1"/>
  <c r="C1432" i="1"/>
  <c r="D1431" i="1"/>
  <c r="C1431" i="1"/>
  <c r="G1430" i="1"/>
  <c r="D1430" i="1"/>
  <c r="C1430" i="1"/>
  <c r="H1430" i="1" s="1"/>
  <c r="D1429" i="1"/>
  <c r="C1429" i="1"/>
  <c r="H1428" i="1"/>
  <c r="G1428" i="1"/>
  <c r="D1428" i="1"/>
  <c r="C1428" i="1"/>
  <c r="D1427" i="1"/>
  <c r="C1427" i="1"/>
  <c r="D1426" i="1"/>
  <c r="C1426" i="1"/>
  <c r="G1426" i="1" s="1"/>
  <c r="D1425" i="1"/>
  <c r="C1425" i="1"/>
  <c r="H1424" i="1"/>
  <c r="D1424" i="1"/>
  <c r="G1424" i="1" s="1"/>
  <c r="C1424" i="1"/>
  <c r="D1423" i="1"/>
  <c r="C1423" i="1"/>
  <c r="D1422" i="1"/>
  <c r="G1422" i="1" s="1"/>
  <c r="C1422" i="1"/>
  <c r="H1422" i="1" s="1"/>
  <c r="D1421" i="1"/>
  <c r="C1421" i="1"/>
  <c r="D1420" i="1"/>
  <c r="H1420" i="1" s="1"/>
  <c r="C1420" i="1"/>
  <c r="D1419" i="1"/>
  <c r="C1419" i="1"/>
  <c r="D1418" i="1"/>
  <c r="C1418" i="1"/>
  <c r="G1418" i="1" s="1"/>
  <c r="D1417" i="1"/>
  <c r="C1417" i="1"/>
  <c r="H1416" i="1"/>
  <c r="D1416" i="1"/>
  <c r="G1416" i="1" s="1"/>
  <c r="C1416" i="1"/>
  <c r="D1415" i="1"/>
  <c r="C1415" i="1"/>
  <c r="D1414" i="1"/>
  <c r="G1414" i="1" s="1"/>
  <c r="C1414" i="1"/>
  <c r="H1414" i="1" s="1"/>
  <c r="D1413" i="1"/>
  <c r="C1413" i="1"/>
  <c r="H1412" i="1"/>
  <c r="D1412" i="1"/>
  <c r="C1412" i="1"/>
  <c r="G1412" i="1" s="1"/>
  <c r="D1411" i="1"/>
  <c r="C1411" i="1"/>
  <c r="D1410" i="1"/>
  <c r="C1410" i="1"/>
  <c r="G1410" i="1" s="1"/>
  <c r="D1409" i="1"/>
  <c r="C1409" i="1"/>
  <c r="D1407" i="1"/>
  <c r="C1407" i="1"/>
  <c r="D1406" i="1"/>
  <c r="G1406" i="1" s="1"/>
  <c r="C1406" i="1"/>
  <c r="H1406" i="1" s="1"/>
  <c r="D1405" i="1"/>
  <c r="C1405" i="1"/>
  <c r="H1404" i="1"/>
  <c r="G1404" i="1"/>
  <c r="D1404" i="1"/>
  <c r="C1404" i="1"/>
  <c r="D1403" i="1"/>
  <c r="C1403" i="1"/>
  <c r="D1402" i="1"/>
  <c r="C1402" i="1"/>
  <c r="G1402" i="1" s="1"/>
  <c r="D1401" i="1"/>
  <c r="C1401" i="1"/>
  <c r="H1400" i="1"/>
  <c r="D1400" i="1"/>
  <c r="G1400" i="1" s="1"/>
  <c r="C1400" i="1"/>
  <c r="D1399" i="1"/>
  <c r="C1399" i="1"/>
  <c r="D1398" i="1"/>
  <c r="G1398" i="1" s="1"/>
  <c r="C1398" i="1"/>
  <c r="H1398" i="1" s="1"/>
  <c r="D1397" i="1"/>
  <c r="C1397" i="1"/>
  <c r="H1397" i="1" s="1"/>
  <c r="D1396" i="1"/>
  <c r="C1396" i="1"/>
  <c r="H1396" i="1" s="1"/>
  <c r="G1395" i="1"/>
  <c r="D1395" i="1"/>
  <c r="C1395" i="1"/>
  <c r="H1395" i="1" s="1"/>
  <c r="H1394" i="1"/>
  <c r="G1394" i="1"/>
  <c r="D1394" i="1"/>
  <c r="C1394" i="1"/>
  <c r="G1393" i="1"/>
  <c r="D1393" i="1"/>
  <c r="C1393" i="1"/>
  <c r="H1393" i="1" s="1"/>
  <c r="G1392" i="1"/>
  <c r="D1392" i="1"/>
  <c r="C1392" i="1"/>
  <c r="H1392" i="1" s="1"/>
  <c r="G1391" i="1"/>
  <c r="D1391" i="1"/>
  <c r="C1391" i="1"/>
  <c r="H1391" i="1" s="1"/>
  <c r="D1390" i="1"/>
  <c r="C1390" i="1"/>
  <c r="G1390" i="1" s="1"/>
  <c r="D1389" i="1"/>
  <c r="C1389" i="1"/>
  <c r="H1389" i="1" s="1"/>
  <c r="D1388" i="1"/>
  <c r="C1388" i="1"/>
  <c r="H1388" i="1" s="1"/>
  <c r="G1387" i="1"/>
  <c r="D1387" i="1"/>
  <c r="C1387" i="1"/>
  <c r="H1387" i="1" s="1"/>
  <c r="H1386" i="1"/>
  <c r="D1386" i="1"/>
  <c r="G1386" i="1" s="1"/>
  <c r="C1386" i="1"/>
  <c r="G1385" i="1"/>
  <c r="D1385" i="1"/>
  <c r="C1385" i="1"/>
  <c r="H1385" i="1" s="1"/>
  <c r="H1384" i="1"/>
  <c r="G1384" i="1"/>
  <c r="D1384" i="1"/>
  <c r="C1384" i="1"/>
  <c r="C1383" i="1"/>
  <c r="H1383" i="1" s="1"/>
  <c r="D1382" i="1"/>
  <c r="C1382" i="1"/>
  <c r="H1382" i="1" s="1"/>
  <c r="G1381" i="1"/>
  <c r="D1381" i="1"/>
  <c r="C1381" i="1"/>
  <c r="H1381" i="1" s="1"/>
  <c r="H1380" i="1"/>
  <c r="G1380" i="1"/>
  <c r="D1380" i="1"/>
  <c r="C1380" i="1"/>
  <c r="G1379" i="1"/>
  <c r="D1379" i="1"/>
  <c r="C1379" i="1"/>
  <c r="H1379" i="1" s="1"/>
  <c r="G1378" i="1"/>
  <c r="D1378" i="1"/>
  <c r="C1378" i="1"/>
  <c r="H1378" i="1" s="1"/>
  <c r="D1377" i="1"/>
  <c r="G1377" i="1" s="1"/>
  <c r="C1377" i="1"/>
  <c r="D1376" i="1"/>
  <c r="C1376" i="1"/>
  <c r="G1376" i="1" s="1"/>
  <c r="D1375" i="1"/>
  <c r="C1375" i="1"/>
  <c r="H1375" i="1" s="1"/>
  <c r="D1374" i="1"/>
  <c r="C1374" i="1"/>
  <c r="H1374" i="1" s="1"/>
  <c r="G1373" i="1"/>
  <c r="D1373" i="1"/>
  <c r="C1373" i="1"/>
  <c r="H1373" i="1" s="1"/>
  <c r="H1372" i="1"/>
  <c r="D1372" i="1"/>
  <c r="G1372" i="1" s="1"/>
  <c r="C1372" i="1"/>
  <c r="G1371" i="1"/>
  <c r="D1371" i="1"/>
  <c r="C1371" i="1"/>
  <c r="H1370" i="1"/>
  <c r="G1370" i="1"/>
  <c r="D1370" i="1"/>
  <c r="C1370" i="1"/>
  <c r="D1369" i="1"/>
  <c r="C1369" i="1"/>
  <c r="D1368" i="1"/>
  <c r="G1368" i="1" s="1"/>
  <c r="C1368" i="1"/>
  <c r="H1368" i="1" s="1"/>
  <c r="D1367" i="1"/>
  <c r="C1367" i="1"/>
  <c r="H1367" i="1" s="1"/>
  <c r="D1366" i="1"/>
  <c r="C1366" i="1"/>
  <c r="H1366" i="1" s="1"/>
  <c r="D1365" i="1"/>
  <c r="G1365" i="1" s="1"/>
  <c r="C1365" i="1"/>
  <c r="H1364" i="1"/>
  <c r="D1364" i="1"/>
  <c r="C1364" i="1"/>
  <c r="G1364" i="1" s="1"/>
  <c r="G1363" i="1"/>
  <c r="D1363" i="1"/>
  <c r="C1363" i="1"/>
  <c r="H1363" i="1" s="1"/>
  <c r="G1362" i="1"/>
  <c r="D1362" i="1"/>
  <c r="C1362" i="1"/>
  <c r="H1362" i="1" s="1"/>
  <c r="D1361" i="1"/>
  <c r="G1361" i="1" s="1"/>
  <c r="C1361" i="1"/>
  <c r="D1360" i="1"/>
  <c r="C1360" i="1"/>
  <c r="G1360" i="1" s="1"/>
  <c r="D1359" i="1"/>
  <c r="C1359" i="1"/>
  <c r="H1359" i="1" s="1"/>
  <c r="D1358" i="1"/>
  <c r="C1358" i="1"/>
  <c r="H1358" i="1" s="1"/>
  <c r="D1357" i="1"/>
  <c r="C1357" i="1"/>
  <c r="H1357" i="1" s="1"/>
  <c r="H1356" i="1"/>
  <c r="D1356" i="1"/>
  <c r="G1356" i="1" s="1"/>
  <c r="C1356" i="1"/>
  <c r="G1355" i="1"/>
  <c r="D1355" i="1"/>
  <c r="C1355" i="1"/>
  <c r="H1354" i="1"/>
  <c r="G1354" i="1"/>
  <c r="D1354" i="1"/>
  <c r="C1354" i="1"/>
  <c r="D1353" i="1"/>
  <c r="C1353" i="1"/>
  <c r="D1352" i="1"/>
  <c r="G1352" i="1" s="1"/>
  <c r="C1352" i="1"/>
  <c r="H1352" i="1" s="1"/>
  <c r="D1351" i="1"/>
  <c r="C1351" i="1"/>
  <c r="H1351" i="1" s="1"/>
  <c r="D1350" i="1"/>
  <c r="C1350" i="1"/>
  <c r="H1350" i="1" s="1"/>
  <c r="D1349" i="1"/>
  <c r="G1349" i="1" s="1"/>
  <c r="C1349" i="1"/>
  <c r="H1348" i="1"/>
  <c r="D1348" i="1"/>
  <c r="C1348" i="1"/>
  <c r="G1348" i="1" s="1"/>
  <c r="G1347" i="1"/>
  <c r="D1347" i="1"/>
  <c r="C1347" i="1"/>
  <c r="H1347" i="1" s="1"/>
  <c r="G1346" i="1"/>
  <c r="D1346" i="1"/>
  <c r="C1346" i="1"/>
  <c r="H1346" i="1" s="1"/>
  <c r="H1345" i="1"/>
  <c r="G1345" i="1"/>
  <c r="D1345" i="1"/>
  <c r="C1345" i="1"/>
  <c r="G1344" i="1"/>
  <c r="D1344" i="1"/>
  <c r="C1344" i="1"/>
  <c r="H1344" i="1" s="1"/>
  <c r="H1343" i="1"/>
  <c r="G1343" i="1"/>
  <c r="D1343" i="1"/>
  <c r="C1343" i="1"/>
  <c r="G1342" i="1"/>
  <c r="D1342" i="1"/>
  <c r="C1342" i="1"/>
  <c r="H1342" i="1" s="1"/>
  <c r="H1341" i="1"/>
  <c r="G1341" i="1"/>
  <c r="D1341" i="1"/>
  <c r="C1341" i="1"/>
  <c r="G1340" i="1"/>
  <c r="D1340" i="1"/>
  <c r="C1340" i="1"/>
  <c r="H1340" i="1" s="1"/>
  <c r="H1339" i="1"/>
  <c r="G1339" i="1"/>
  <c r="D1339" i="1"/>
  <c r="C1339" i="1"/>
  <c r="G1338"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G1330" i="1"/>
  <c r="D1330" i="1"/>
  <c r="C1330" i="1"/>
  <c r="H1330" i="1" s="1"/>
  <c r="D1329" i="1"/>
  <c r="G1328"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G1322" i="1"/>
  <c r="D1322" i="1"/>
  <c r="C1322" i="1"/>
  <c r="H1322" i="1" s="1"/>
  <c r="H1321" i="1"/>
  <c r="G1321" i="1"/>
  <c r="D1321" i="1"/>
  <c r="C1321" i="1"/>
  <c r="G1320" i="1"/>
  <c r="D1320" i="1"/>
  <c r="C1320" i="1"/>
  <c r="H1320" i="1" s="1"/>
  <c r="H1319" i="1"/>
  <c r="G1319" i="1"/>
  <c r="D1319" i="1"/>
  <c r="C1319" i="1"/>
  <c r="G1318" i="1"/>
  <c r="D1318" i="1"/>
  <c r="C1318" i="1"/>
  <c r="H1318" i="1" s="1"/>
  <c r="H1317" i="1"/>
  <c r="G1317" i="1"/>
  <c r="D1317" i="1"/>
  <c r="C1317" i="1"/>
  <c r="G1316"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G1310" i="1"/>
  <c r="D1310" i="1"/>
  <c r="C1310" i="1"/>
  <c r="H1310" i="1" s="1"/>
  <c r="H1309" i="1"/>
  <c r="G1309" i="1"/>
  <c r="D1309" i="1"/>
  <c r="C1309" i="1"/>
  <c r="G1308" i="1"/>
  <c r="D1308" i="1"/>
  <c r="C1308" i="1"/>
  <c r="H1308" i="1" s="1"/>
  <c r="H1307" i="1"/>
  <c r="G1307" i="1"/>
  <c r="D1307" i="1"/>
  <c r="C1307" i="1"/>
  <c r="G1306" i="1"/>
  <c r="D1306" i="1"/>
  <c r="C1306" i="1"/>
  <c r="H1306" i="1" s="1"/>
  <c r="H1305" i="1"/>
  <c r="G1305" i="1"/>
  <c r="D1305" i="1"/>
  <c r="C1305" i="1"/>
  <c r="G1304" i="1"/>
  <c r="D1304" i="1"/>
  <c r="C1304" i="1"/>
  <c r="H1304" i="1" s="1"/>
  <c r="H1303" i="1"/>
  <c r="G1303" i="1"/>
  <c r="D1303" i="1"/>
  <c r="C1303" i="1"/>
  <c r="G1302" i="1"/>
  <c r="D1302" i="1"/>
  <c r="H1302" i="1" s="1"/>
  <c r="C1302" i="1"/>
  <c r="H1301" i="1"/>
  <c r="G1301" i="1"/>
  <c r="D1301" i="1"/>
  <c r="C1301" i="1"/>
  <c r="G1300" i="1"/>
  <c r="D1300" i="1"/>
  <c r="H1300" i="1" s="1"/>
  <c r="C1300" i="1"/>
  <c r="H1299" i="1"/>
  <c r="G1299" i="1"/>
  <c r="D1299" i="1"/>
  <c r="C1299" i="1"/>
  <c r="G1298" i="1"/>
  <c r="D1298" i="1"/>
  <c r="C1298" i="1"/>
  <c r="H1298" i="1" s="1"/>
  <c r="H1297" i="1"/>
  <c r="G1297" i="1"/>
  <c r="D1297" i="1"/>
  <c r="C1297" i="1"/>
  <c r="G1296" i="1"/>
  <c r="D1296" i="1"/>
  <c r="H1296" i="1" s="1"/>
  <c r="C1296" i="1"/>
  <c r="H1295" i="1"/>
  <c r="G1295" i="1"/>
  <c r="D1295" i="1"/>
  <c r="C1295" i="1"/>
  <c r="G1294" i="1"/>
  <c r="D1294" i="1"/>
  <c r="H1294" i="1" s="1"/>
  <c r="C1294" i="1"/>
  <c r="H1293" i="1"/>
  <c r="G1293" i="1"/>
  <c r="D1293" i="1"/>
  <c r="C1293" i="1"/>
  <c r="G1292" i="1"/>
  <c r="D1292" i="1"/>
  <c r="H1292" i="1" s="1"/>
  <c r="C1292" i="1"/>
  <c r="H1291" i="1"/>
  <c r="G1291" i="1"/>
  <c r="D1291" i="1"/>
  <c r="C1291" i="1"/>
  <c r="G1290" i="1"/>
  <c r="D1290" i="1"/>
  <c r="H1290" i="1" s="1"/>
  <c r="C1290" i="1"/>
  <c r="H1289" i="1"/>
  <c r="G1289" i="1"/>
  <c r="D1289" i="1"/>
  <c r="C1289" i="1"/>
  <c r="G1288" i="1"/>
  <c r="D1288" i="1"/>
  <c r="H1288" i="1" s="1"/>
  <c r="C1288" i="1"/>
  <c r="H1287" i="1"/>
  <c r="G1287" i="1"/>
  <c r="D1287" i="1"/>
  <c r="C1287" i="1"/>
  <c r="G1286" i="1"/>
  <c r="D1286" i="1"/>
  <c r="H1286" i="1" s="1"/>
  <c r="C1286" i="1"/>
  <c r="H1285" i="1"/>
  <c r="G1285" i="1"/>
  <c r="D1285" i="1"/>
  <c r="C1285" i="1"/>
  <c r="G1284" i="1"/>
  <c r="D1284" i="1"/>
  <c r="H1284" i="1" s="1"/>
  <c r="C1284" i="1"/>
  <c r="H1283" i="1"/>
  <c r="G1283" i="1"/>
  <c r="D1283" i="1"/>
  <c r="C1283" i="1"/>
  <c r="G1282" i="1"/>
  <c r="D1282" i="1"/>
  <c r="H1282" i="1" s="1"/>
  <c r="C1282" i="1"/>
  <c r="H1281" i="1"/>
  <c r="G1281" i="1"/>
  <c r="D1281" i="1"/>
  <c r="C1281" i="1"/>
  <c r="G1280" i="1"/>
  <c r="D1280" i="1"/>
  <c r="H1280" i="1" s="1"/>
  <c r="C1280" i="1"/>
  <c r="H1279" i="1"/>
  <c r="G1279" i="1"/>
  <c r="D1279" i="1"/>
  <c r="C1279" i="1"/>
  <c r="G1278" i="1"/>
  <c r="D1278" i="1"/>
  <c r="H1278" i="1" s="1"/>
  <c r="C1278" i="1"/>
  <c r="H1277" i="1"/>
  <c r="G1277" i="1"/>
  <c r="D1277" i="1"/>
  <c r="C1277" i="1"/>
  <c r="G1276" i="1"/>
  <c r="D1276" i="1"/>
  <c r="H1276" i="1" s="1"/>
  <c r="C1276" i="1"/>
  <c r="H1275" i="1"/>
  <c r="G1275" i="1"/>
  <c r="D1275" i="1"/>
  <c r="C1275" i="1"/>
  <c r="D1274" i="1"/>
  <c r="H1274" i="1" s="1"/>
  <c r="C1274" i="1"/>
  <c r="G1274" i="1" s="1"/>
  <c r="H1273" i="1"/>
  <c r="G1273" i="1"/>
  <c r="D1273" i="1"/>
  <c r="C1273" i="1"/>
  <c r="G1272" i="1"/>
  <c r="D1272" i="1"/>
  <c r="H1272" i="1" s="1"/>
  <c r="C1272" i="1"/>
  <c r="H1271" i="1"/>
  <c r="G1271" i="1"/>
  <c r="D1271" i="1"/>
  <c r="C1271" i="1"/>
  <c r="G1270" i="1"/>
  <c r="D1270" i="1"/>
  <c r="H1270" i="1" s="1"/>
  <c r="C1270" i="1"/>
  <c r="H1269" i="1"/>
  <c r="G1269" i="1"/>
  <c r="D1269" i="1"/>
  <c r="C1269" i="1"/>
  <c r="G1268" i="1"/>
  <c r="D1268" i="1"/>
  <c r="H1268" i="1" s="1"/>
  <c r="C1268" i="1"/>
  <c r="H1267" i="1"/>
  <c r="G1267" i="1"/>
  <c r="D1267" i="1"/>
  <c r="C1267" i="1"/>
  <c r="G1266" i="1"/>
  <c r="D1266" i="1"/>
  <c r="H1266" i="1" s="1"/>
  <c r="C1266" i="1"/>
  <c r="H1265" i="1"/>
  <c r="G1265" i="1"/>
  <c r="D1265" i="1"/>
  <c r="C1265" i="1"/>
  <c r="D1264" i="1"/>
  <c r="H1264" i="1" s="1"/>
  <c r="C1264" i="1"/>
  <c r="D1263" i="1"/>
  <c r="C1263" i="1"/>
  <c r="H1263" i="1" s="1"/>
  <c r="G1262" i="1"/>
  <c r="D1262" i="1"/>
  <c r="H1262" i="1" s="1"/>
  <c r="C1262" i="1"/>
  <c r="H1261" i="1"/>
  <c r="G1261" i="1"/>
  <c r="D1261" i="1"/>
  <c r="C1261" i="1"/>
  <c r="G1260" i="1"/>
  <c r="D1260" i="1"/>
  <c r="H1260" i="1" s="1"/>
  <c r="C1260" i="1"/>
  <c r="H1259" i="1"/>
  <c r="G1259" i="1"/>
  <c r="D1259" i="1"/>
  <c r="C1259" i="1"/>
  <c r="G1258" i="1"/>
  <c r="D1258" i="1"/>
  <c r="H1258" i="1" s="1"/>
  <c r="C1258" i="1"/>
  <c r="H1257" i="1"/>
  <c r="G1257" i="1"/>
  <c r="D1257" i="1"/>
  <c r="C1257" i="1"/>
  <c r="G1256" i="1"/>
  <c r="D1256" i="1"/>
  <c r="H1256" i="1" s="1"/>
  <c r="C1256" i="1"/>
  <c r="H1255" i="1"/>
  <c r="G1255" i="1"/>
  <c r="D1255" i="1"/>
  <c r="C1255" i="1"/>
  <c r="G1254" i="1"/>
  <c r="D1254" i="1"/>
  <c r="H1254" i="1" s="1"/>
  <c r="C1254" i="1"/>
  <c r="H1253" i="1"/>
  <c r="G1253" i="1"/>
  <c r="D1253" i="1"/>
  <c r="C1253" i="1"/>
  <c r="G1252" i="1"/>
  <c r="D1252" i="1"/>
  <c r="H1252" i="1" s="1"/>
  <c r="C1252" i="1"/>
  <c r="H1251" i="1"/>
  <c r="G1251" i="1"/>
  <c r="D1251" i="1"/>
  <c r="C1251" i="1"/>
  <c r="G1250" i="1"/>
  <c r="D1250" i="1"/>
  <c r="H1250" i="1" s="1"/>
  <c r="C1250" i="1"/>
  <c r="H1249" i="1"/>
  <c r="G1249" i="1"/>
  <c r="D1249" i="1"/>
  <c r="C1249" i="1"/>
  <c r="G1248" i="1"/>
  <c r="D1248" i="1"/>
  <c r="H1248" i="1" s="1"/>
  <c r="C1248" i="1"/>
  <c r="D1247" i="1"/>
  <c r="C1247" i="1"/>
  <c r="H1247" i="1" s="1"/>
  <c r="G1246" i="1"/>
  <c r="D1246" i="1"/>
  <c r="H1246" i="1" s="1"/>
  <c r="C1246" i="1"/>
  <c r="H1245" i="1"/>
  <c r="G1245" i="1"/>
  <c r="D1245" i="1"/>
  <c r="C1245" i="1"/>
  <c r="D1244" i="1"/>
  <c r="H1244" i="1" s="1"/>
  <c r="C1244" i="1"/>
  <c r="H1243" i="1"/>
  <c r="G1243" i="1"/>
  <c r="D1243" i="1"/>
  <c r="C1243" i="1"/>
  <c r="D1242" i="1"/>
  <c r="C1242" i="1"/>
  <c r="H1241" i="1"/>
  <c r="G1241" i="1"/>
  <c r="D1241" i="1"/>
  <c r="C1241" i="1"/>
  <c r="G1240" i="1"/>
  <c r="D1240" i="1"/>
  <c r="H1240" i="1" s="1"/>
  <c r="C1240" i="1"/>
  <c r="H1239" i="1"/>
  <c r="G1239" i="1"/>
  <c r="D1239" i="1"/>
  <c r="C1239" i="1"/>
  <c r="G1238" i="1"/>
  <c r="D1238" i="1"/>
  <c r="H1238" i="1" s="1"/>
  <c r="C1238" i="1"/>
  <c r="D1237" i="1"/>
  <c r="C1237" i="1"/>
  <c r="H1237" i="1" s="1"/>
  <c r="D1236" i="1"/>
  <c r="D1235" i="1"/>
  <c r="G1234" i="1"/>
  <c r="D1234" i="1"/>
  <c r="H1234" i="1" s="1"/>
  <c r="C1234" i="1"/>
  <c r="D1233" i="1"/>
  <c r="C1233" i="1"/>
  <c r="H1233" i="1" s="1"/>
  <c r="G1232" i="1"/>
  <c r="D1232" i="1"/>
  <c r="H1232" i="1" s="1"/>
  <c r="C1232" i="1"/>
  <c r="H1231" i="1"/>
  <c r="G1231" i="1"/>
  <c r="D1231" i="1"/>
  <c r="C1231" i="1"/>
  <c r="G1230" i="1"/>
  <c r="D1230" i="1"/>
  <c r="H1230" i="1" s="1"/>
  <c r="C1230" i="1"/>
  <c r="D1229" i="1"/>
  <c r="H1229" i="1" s="1"/>
  <c r="C1229" i="1"/>
  <c r="G1228" i="1"/>
  <c r="D1228" i="1"/>
  <c r="H1228" i="1" s="1"/>
  <c r="C1228" i="1"/>
  <c r="D1227" i="1"/>
  <c r="G1227" i="1" s="1"/>
  <c r="C1227" i="1"/>
  <c r="H1227" i="1" s="1"/>
  <c r="G1226" i="1"/>
  <c r="D1226" i="1"/>
  <c r="H1226" i="1" s="1"/>
  <c r="C1226" i="1"/>
  <c r="H1225" i="1"/>
  <c r="G1225" i="1"/>
  <c r="D1225" i="1"/>
  <c r="C1225" i="1"/>
  <c r="G1224" i="1"/>
  <c r="D1224" i="1"/>
  <c r="C1224" i="1"/>
  <c r="H1223" i="1"/>
  <c r="G1223" i="1"/>
  <c r="D1223" i="1"/>
  <c r="C1223" i="1"/>
  <c r="H1221" i="1"/>
  <c r="G1221" i="1"/>
  <c r="D1221" i="1"/>
  <c r="C1221" i="1"/>
  <c r="G1220" i="1"/>
  <c r="D1220" i="1"/>
  <c r="H1220" i="1" s="1"/>
  <c r="C1220" i="1"/>
  <c r="H1219" i="1"/>
  <c r="G1219" i="1"/>
  <c r="D1219" i="1"/>
  <c r="C1219" i="1"/>
  <c r="D1218" i="1"/>
  <c r="C1218" i="1"/>
  <c r="G1218" i="1" s="1"/>
  <c r="D1217" i="1"/>
  <c r="C1217" i="1"/>
  <c r="H1217" i="1" s="1"/>
  <c r="D1216" i="1"/>
  <c r="C1216" i="1"/>
  <c r="H1213" i="1"/>
  <c r="G1213" i="1"/>
  <c r="D1213" i="1"/>
  <c r="C1213" i="1"/>
  <c r="G1212" i="1"/>
  <c r="D1212" i="1"/>
  <c r="H1212" i="1" s="1"/>
  <c r="C1212" i="1"/>
  <c r="H1211" i="1"/>
  <c r="G1211" i="1"/>
  <c r="D1211" i="1"/>
  <c r="C1211" i="1"/>
  <c r="G1210" i="1"/>
  <c r="D1210" i="1"/>
  <c r="H1210" i="1" s="1"/>
  <c r="C1210" i="1"/>
  <c r="H1209" i="1"/>
  <c r="G1209" i="1"/>
  <c r="D1209" i="1"/>
  <c r="C1209" i="1"/>
  <c r="G1208" i="1"/>
  <c r="D1208" i="1"/>
  <c r="H1208" i="1" s="1"/>
  <c r="C1208" i="1"/>
  <c r="H1207" i="1"/>
  <c r="G1207" i="1"/>
  <c r="D1207" i="1"/>
  <c r="C1207" i="1"/>
  <c r="G1206" i="1"/>
  <c r="D1206" i="1"/>
  <c r="H1206" i="1" s="1"/>
  <c r="C1206" i="1"/>
  <c r="H1205" i="1"/>
  <c r="G1205" i="1"/>
  <c r="D1205" i="1"/>
  <c r="C1205" i="1"/>
  <c r="G1204" i="1"/>
  <c r="D1204" i="1"/>
  <c r="H1204" i="1" s="1"/>
  <c r="C1204" i="1"/>
  <c r="H1203" i="1"/>
  <c r="G1203" i="1"/>
  <c r="D1203" i="1"/>
  <c r="C1203" i="1"/>
  <c r="G1202" i="1"/>
  <c r="D1202" i="1"/>
  <c r="H1202" i="1" s="1"/>
  <c r="C1202" i="1"/>
  <c r="H1201" i="1"/>
  <c r="G1201" i="1"/>
  <c r="D1201" i="1"/>
  <c r="C1201" i="1"/>
  <c r="G1200" i="1"/>
  <c r="D1200" i="1"/>
  <c r="H1200" i="1" s="1"/>
  <c r="C1200" i="1"/>
  <c r="H1199" i="1"/>
  <c r="G1199" i="1"/>
  <c r="D1199" i="1"/>
  <c r="C1199" i="1"/>
  <c r="G1198" i="1"/>
  <c r="D1198" i="1"/>
  <c r="H1198" i="1" s="1"/>
  <c r="C1198" i="1"/>
  <c r="H1197" i="1"/>
  <c r="G1197" i="1"/>
  <c r="D1197" i="1"/>
  <c r="C1197" i="1"/>
  <c r="G1196" i="1"/>
  <c r="D1196" i="1"/>
  <c r="H1196" i="1" s="1"/>
  <c r="C1196" i="1"/>
  <c r="H1195" i="1"/>
  <c r="G1195" i="1"/>
  <c r="D1195" i="1"/>
  <c r="C1195" i="1"/>
  <c r="G1194" i="1"/>
  <c r="D1194" i="1"/>
  <c r="H1194" i="1" s="1"/>
  <c r="C1194" i="1"/>
  <c r="H1193" i="1"/>
  <c r="G1193" i="1"/>
  <c r="D1193" i="1"/>
  <c r="C1193" i="1"/>
  <c r="G1192" i="1"/>
  <c r="D1192" i="1"/>
  <c r="H1192" i="1" s="1"/>
  <c r="C1192" i="1"/>
  <c r="H1191" i="1"/>
  <c r="G1191" i="1"/>
  <c r="D1191" i="1"/>
  <c r="C1191" i="1"/>
  <c r="G1190" i="1"/>
  <c r="D1190" i="1"/>
  <c r="H1190" i="1" s="1"/>
  <c r="C1190" i="1"/>
  <c r="H1189" i="1"/>
  <c r="G1189" i="1"/>
  <c r="D1189" i="1"/>
  <c r="C1189" i="1"/>
  <c r="G1188" i="1"/>
  <c r="D1188" i="1"/>
  <c r="H1188" i="1" s="1"/>
  <c r="C1188" i="1"/>
  <c r="H1187" i="1"/>
  <c r="G1187" i="1"/>
  <c r="D1187" i="1"/>
  <c r="C1187" i="1"/>
  <c r="G1186" i="1"/>
  <c r="D1186" i="1"/>
  <c r="H1186" i="1" s="1"/>
  <c r="C1186" i="1"/>
  <c r="H1185" i="1"/>
  <c r="G1185" i="1"/>
  <c r="D1185" i="1"/>
  <c r="C1185" i="1"/>
  <c r="G1184" i="1"/>
  <c r="D1184" i="1"/>
  <c r="H1184" i="1" s="1"/>
  <c r="C1184" i="1"/>
  <c r="G1182" i="1"/>
  <c r="D1182" i="1"/>
  <c r="H1182" i="1" s="1"/>
  <c r="C1182" i="1"/>
  <c r="H1181" i="1"/>
  <c r="G1181" i="1"/>
  <c r="D1181" i="1"/>
  <c r="C1181" i="1"/>
  <c r="G1180" i="1"/>
  <c r="D1180" i="1"/>
  <c r="H1180" i="1" s="1"/>
  <c r="C1180" i="1"/>
  <c r="H1179" i="1"/>
  <c r="G1179" i="1"/>
  <c r="D1179" i="1"/>
  <c r="C1179" i="1"/>
  <c r="G1178" i="1"/>
  <c r="D1178" i="1"/>
  <c r="H1178" i="1" s="1"/>
  <c r="C1178" i="1"/>
  <c r="H1177" i="1"/>
  <c r="G1177" i="1"/>
  <c r="D1177" i="1"/>
  <c r="C1177" i="1"/>
  <c r="G1176" i="1"/>
  <c r="D1176" i="1"/>
  <c r="H1176" i="1" s="1"/>
  <c r="C1176" i="1"/>
  <c r="H1175" i="1"/>
  <c r="G1175" i="1"/>
  <c r="D1175" i="1"/>
  <c r="C1175" i="1"/>
  <c r="G1174" i="1"/>
  <c r="D1174" i="1"/>
  <c r="H1174" i="1" s="1"/>
  <c r="C1174" i="1"/>
  <c r="H1173" i="1"/>
  <c r="G1173" i="1"/>
  <c r="D1173" i="1"/>
  <c r="C1173" i="1"/>
  <c r="G1172" i="1"/>
  <c r="D1172" i="1"/>
  <c r="H1172" i="1" s="1"/>
  <c r="C1172" i="1"/>
  <c r="H1171" i="1"/>
  <c r="G1171" i="1"/>
  <c r="D1171" i="1"/>
  <c r="C1171" i="1"/>
  <c r="G1170" i="1"/>
  <c r="D1170" i="1"/>
  <c r="H1170" i="1" s="1"/>
  <c r="C1170" i="1"/>
  <c r="H1169" i="1"/>
  <c r="G1169" i="1"/>
  <c r="D1169" i="1"/>
  <c r="C1169" i="1"/>
  <c r="G1168" i="1"/>
  <c r="D1168" i="1"/>
  <c r="H1168" i="1" s="1"/>
  <c r="C1168" i="1"/>
  <c r="D1167" i="1"/>
  <c r="G1166" i="1"/>
  <c r="D1166" i="1"/>
  <c r="H1166" i="1" s="1"/>
  <c r="C1166" i="1"/>
  <c r="D1165" i="1"/>
  <c r="C1165" i="1"/>
  <c r="H1165" i="1" s="1"/>
  <c r="G1164" i="1"/>
  <c r="D1164" i="1"/>
  <c r="H1164" i="1" s="1"/>
  <c r="C1164" i="1"/>
  <c r="H1163" i="1"/>
  <c r="G1163" i="1"/>
  <c r="D1163" i="1"/>
  <c r="C1163" i="1"/>
  <c r="G1162" i="1"/>
  <c r="D1162" i="1"/>
  <c r="H1162" i="1" s="1"/>
  <c r="C1162" i="1"/>
  <c r="H1161" i="1"/>
  <c r="G1161" i="1"/>
  <c r="D1161" i="1"/>
  <c r="C1161" i="1"/>
  <c r="G1160" i="1"/>
  <c r="D1160" i="1"/>
  <c r="H1160" i="1" s="1"/>
  <c r="C1160" i="1"/>
  <c r="H1159" i="1"/>
  <c r="G1159" i="1"/>
  <c r="D1159" i="1"/>
  <c r="C1159" i="1"/>
  <c r="G1158" i="1"/>
  <c r="D1158" i="1"/>
  <c r="H1158" i="1" s="1"/>
  <c r="C1158" i="1"/>
  <c r="H1157" i="1"/>
  <c r="G1157" i="1"/>
  <c r="D1157" i="1"/>
  <c r="C1157" i="1"/>
  <c r="D1156" i="1"/>
  <c r="H1156" i="1" s="1"/>
  <c r="C1156" i="1"/>
  <c r="G1156" i="1" s="1"/>
  <c r="D1155" i="1"/>
  <c r="C1155" i="1"/>
  <c r="H1155" i="1" s="1"/>
  <c r="D1154" i="1"/>
  <c r="D1151" i="1"/>
  <c r="C1151" i="1"/>
  <c r="G1150" i="1"/>
  <c r="D1150" i="1"/>
  <c r="H1150" i="1" s="1"/>
  <c r="C1150" i="1"/>
  <c r="H1149" i="1"/>
  <c r="G1149" i="1"/>
  <c r="D1149" i="1"/>
  <c r="C1149" i="1"/>
  <c r="D1148" i="1"/>
  <c r="G1148" i="1" s="1"/>
  <c r="C1148" i="1"/>
  <c r="H1147" i="1"/>
  <c r="G1147" i="1"/>
  <c r="D1147" i="1"/>
  <c r="C1147" i="1"/>
  <c r="G1146" i="1"/>
  <c r="D1146" i="1"/>
  <c r="H1146" i="1" s="1"/>
  <c r="C1146" i="1"/>
  <c r="H1145" i="1"/>
  <c r="G1145" i="1"/>
  <c r="D1145" i="1"/>
  <c r="C1145" i="1"/>
  <c r="D1144" i="1"/>
  <c r="G1144" i="1" s="1"/>
  <c r="C1144" i="1"/>
  <c r="H1143" i="1"/>
  <c r="G1143" i="1"/>
  <c r="D1143" i="1"/>
  <c r="C1143" i="1"/>
  <c r="D1142" i="1"/>
  <c r="C1142" i="1"/>
  <c r="G1142" i="1" s="1"/>
  <c r="H1141" i="1"/>
  <c r="G1141" i="1"/>
  <c r="D1141" i="1"/>
  <c r="C1141" i="1"/>
  <c r="G1140" i="1"/>
  <c r="D1140" i="1"/>
  <c r="H1140" i="1" s="1"/>
  <c r="C1140" i="1"/>
  <c r="H1139" i="1"/>
  <c r="G1139" i="1"/>
  <c r="D1139" i="1"/>
  <c r="C1139" i="1"/>
  <c r="G1138" i="1"/>
  <c r="D1138" i="1"/>
  <c r="H1138" i="1" s="1"/>
  <c r="C1138" i="1"/>
  <c r="H1137" i="1"/>
  <c r="G1137" i="1"/>
  <c r="D1137" i="1"/>
  <c r="C1137" i="1"/>
  <c r="G1136" i="1"/>
  <c r="D1136" i="1"/>
  <c r="H1136" i="1" s="1"/>
  <c r="C1136" i="1"/>
  <c r="H1135" i="1"/>
  <c r="G1135" i="1"/>
  <c r="D1135" i="1"/>
  <c r="C1135" i="1"/>
  <c r="G1134" i="1"/>
  <c r="D1134" i="1"/>
  <c r="H1134" i="1" s="1"/>
  <c r="C1134" i="1"/>
  <c r="H1133" i="1"/>
  <c r="G1133" i="1"/>
  <c r="D1133" i="1"/>
  <c r="C1133" i="1"/>
  <c r="G1132" i="1"/>
  <c r="D1132" i="1"/>
  <c r="H1132" i="1" s="1"/>
  <c r="C1132" i="1"/>
  <c r="H1131" i="1"/>
  <c r="G1131" i="1"/>
  <c r="D1131" i="1"/>
  <c r="C1131" i="1"/>
  <c r="G1130" i="1"/>
  <c r="D1130" i="1"/>
  <c r="H1130" i="1" s="1"/>
  <c r="C1130" i="1"/>
  <c r="H1129" i="1"/>
  <c r="G1129" i="1"/>
  <c r="D1129" i="1"/>
  <c r="C1129" i="1"/>
  <c r="G1128" i="1"/>
  <c r="D1128" i="1"/>
  <c r="H1128" i="1" s="1"/>
  <c r="C1128" i="1"/>
  <c r="H1127" i="1"/>
  <c r="G1127" i="1"/>
  <c r="D1127" i="1"/>
  <c r="C1127" i="1"/>
  <c r="G1126" i="1"/>
  <c r="D1126" i="1"/>
  <c r="H1126" i="1" s="1"/>
  <c r="C1126" i="1"/>
  <c r="H1125" i="1"/>
  <c r="G1125" i="1"/>
  <c r="D1125" i="1"/>
  <c r="C1125" i="1"/>
  <c r="D1124" i="1"/>
  <c r="H1123" i="1"/>
  <c r="G1123" i="1"/>
  <c r="D1123" i="1"/>
  <c r="C1123" i="1"/>
  <c r="G1122" i="1"/>
  <c r="D1122" i="1"/>
  <c r="H1122" i="1" s="1"/>
  <c r="C1122" i="1"/>
  <c r="H1121" i="1"/>
  <c r="G1121" i="1"/>
  <c r="D1121" i="1"/>
  <c r="C1121" i="1"/>
  <c r="G1120" i="1"/>
  <c r="D1120" i="1"/>
  <c r="H1120" i="1" s="1"/>
  <c r="C1120" i="1"/>
  <c r="H1119" i="1"/>
  <c r="G1119" i="1"/>
  <c r="D1119" i="1"/>
  <c r="C1119" i="1"/>
  <c r="G1118" i="1"/>
  <c r="D1118" i="1"/>
  <c r="H1118" i="1" s="1"/>
  <c r="C1118" i="1"/>
  <c r="H1117" i="1"/>
  <c r="G1117" i="1"/>
  <c r="D1117" i="1"/>
  <c r="C1117" i="1"/>
  <c r="G1116" i="1"/>
  <c r="D1116" i="1"/>
  <c r="H1116" i="1" s="1"/>
  <c r="C1116" i="1"/>
  <c r="H1115" i="1"/>
  <c r="G1115" i="1"/>
  <c r="D1115" i="1"/>
  <c r="C1115" i="1"/>
  <c r="G1114" i="1"/>
  <c r="D1114" i="1"/>
  <c r="H1114" i="1" s="1"/>
  <c r="C1114" i="1"/>
  <c r="H1113" i="1"/>
  <c r="G1113" i="1"/>
  <c r="D1113" i="1"/>
  <c r="C1113" i="1"/>
  <c r="D1112" i="1"/>
  <c r="H1111" i="1"/>
  <c r="G1111" i="1"/>
  <c r="D1111" i="1"/>
  <c r="C1111" i="1"/>
  <c r="G1110" i="1"/>
  <c r="D1110" i="1"/>
  <c r="H1110" i="1" s="1"/>
  <c r="C1110" i="1"/>
  <c r="H1109" i="1"/>
  <c r="G1109" i="1"/>
  <c r="D1109" i="1"/>
  <c r="C1109" i="1"/>
  <c r="G1108" i="1"/>
  <c r="D1108" i="1"/>
  <c r="H1108" i="1" s="1"/>
  <c r="C1108" i="1"/>
  <c r="H1107" i="1"/>
  <c r="G1107" i="1"/>
  <c r="D1107" i="1"/>
  <c r="C1107" i="1"/>
  <c r="G1106" i="1"/>
  <c r="D1106" i="1"/>
  <c r="H1106" i="1" s="1"/>
  <c r="C1106" i="1"/>
  <c r="H1105" i="1"/>
  <c r="G1105" i="1"/>
  <c r="D1105" i="1"/>
  <c r="C1105" i="1"/>
  <c r="G1104" i="1"/>
  <c r="D1104" i="1"/>
  <c r="H1104" i="1" s="1"/>
  <c r="C1104" i="1"/>
  <c r="H1103" i="1"/>
  <c r="G1103" i="1"/>
  <c r="D1103" i="1"/>
  <c r="C1103" i="1"/>
  <c r="G1102" i="1"/>
  <c r="D1102" i="1"/>
  <c r="H1102" i="1" s="1"/>
  <c r="C1102" i="1"/>
  <c r="H1101" i="1"/>
  <c r="G1101" i="1"/>
  <c r="D1101" i="1"/>
  <c r="C1101" i="1"/>
  <c r="G1100" i="1"/>
  <c r="D1100" i="1"/>
  <c r="H1100" i="1" s="1"/>
  <c r="C1100" i="1"/>
  <c r="H1099" i="1"/>
  <c r="G1099" i="1"/>
  <c r="D1099" i="1"/>
  <c r="C1099" i="1"/>
  <c r="G1098" i="1"/>
  <c r="D1098" i="1"/>
  <c r="H1098" i="1" s="1"/>
  <c r="C1098" i="1"/>
  <c r="H1097" i="1"/>
  <c r="G1097" i="1"/>
  <c r="D1097" i="1"/>
  <c r="C1097" i="1"/>
  <c r="G1096" i="1"/>
  <c r="D1096" i="1"/>
  <c r="H1096" i="1" s="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G1064" i="1"/>
  <c r="D1064" i="1"/>
  <c r="C1064" i="1"/>
  <c r="H1064" i="1" s="1"/>
  <c r="H1063" i="1"/>
  <c r="G1063" i="1"/>
  <c r="D1063" i="1"/>
  <c r="C1063" i="1"/>
  <c r="D1062" i="1"/>
  <c r="C1062" i="1"/>
  <c r="H1062" i="1" s="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D1050" i="1"/>
  <c r="C1050" i="1"/>
  <c r="H1050" i="1" s="1"/>
  <c r="H1049" i="1"/>
  <c r="G1049" i="1"/>
  <c r="D1049" i="1"/>
  <c r="C1049" i="1"/>
  <c r="D1048" i="1"/>
  <c r="C1048" i="1"/>
  <c r="H1048" i="1" s="1"/>
  <c r="D1047" i="1"/>
  <c r="C1047" i="1"/>
  <c r="H1047" i="1" s="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C1032" i="1"/>
  <c r="H1032" i="1" s="1"/>
  <c r="H1031" i="1"/>
  <c r="G1031" i="1"/>
  <c r="D1031" i="1"/>
  <c r="C1031" i="1"/>
  <c r="D1030" i="1"/>
  <c r="G1030" i="1" s="1"/>
  <c r="C1030" i="1"/>
  <c r="H1030" i="1" s="1"/>
  <c r="H1029" i="1"/>
  <c r="G1029" i="1"/>
  <c r="D1029" i="1"/>
  <c r="C1029" i="1"/>
  <c r="H1028" i="1"/>
  <c r="G1028" i="1"/>
  <c r="D1028" i="1"/>
  <c r="C1028" i="1"/>
  <c r="H1027" i="1"/>
  <c r="G1027" i="1"/>
  <c r="D1027" i="1"/>
  <c r="C1027" i="1"/>
  <c r="H1026" i="1"/>
  <c r="G1026" i="1"/>
  <c r="D1026" i="1"/>
  <c r="C1026" i="1"/>
  <c r="D1025" i="1"/>
  <c r="C1025" i="1"/>
  <c r="H1025" i="1" s="1"/>
  <c r="H1024" i="1"/>
  <c r="G1024" i="1"/>
  <c r="D1024" i="1"/>
  <c r="C1024" i="1"/>
  <c r="D1023" i="1"/>
  <c r="C1023" i="1"/>
  <c r="H1023" i="1" s="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C1014" i="1"/>
  <c r="H1014" i="1" s="1"/>
  <c r="D1013" i="1"/>
  <c r="H1013" i="1" s="1"/>
  <c r="C1013" i="1"/>
  <c r="H1012" i="1"/>
  <c r="G1012" i="1"/>
  <c r="D1012" i="1"/>
  <c r="C1012" i="1"/>
  <c r="H1011" i="1"/>
  <c r="G1011" i="1"/>
  <c r="D1011" i="1"/>
  <c r="C1011" i="1"/>
  <c r="H1010" i="1"/>
  <c r="G1010" i="1"/>
  <c r="D1010" i="1"/>
  <c r="C1010" i="1"/>
  <c r="H1009" i="1"/>
  <c r="G1009" i="1"/>
  <c r="D1009" i="1"/>
  <c r="C1009" i="1"/>
  <c r="D1008" i="1"/>
  <c r="C1008" i="1"/>
  <c r="H1008" i="1" s="1"/>
  <c r="D1007" i="1"/>
  <c r="C1007" i="1"/>
  <c r="H1007" i="1" s="1"/>
  <c r="H1006" i="1"/>
  <c r="D1006" i="1"/>
  <c r="C1006" i="1"/>
  <c r="H1005" i="1"/>
  <c r="G1005" i="1"/>
  <c r="D1005" i="1"/>
  <c r="C1005" i="1"/>
  <c r="D1004" i="1"/>
  <c r="G1004" i="1" s="1"/>
  <c r="C1004" i="1"/>
  <c r="H1004" i="1" s="1"/>
  <c r="D1003" i="1"/>
  <c r="C1003" i="1"/>
  <c r="H1003" i="1" s="1"/>
  <c r="H1002" i="1"/>
  <c r="G1002" i="1"/>
  <c r="D1002" i="1"/>
  <c r="C1002" i="1"/>
  <c r="H1001" i="1"/>
  <c r="G1001" i="1"/>
  <c r="D1001" i="1"/>
  <c r="C1001" i="1"/>
  <c r="D1000" i="1"/>
  <c r="G1000" i="1" s="1"/>
  <c r="C1000" i="1"/>
  <c r="H1000" i="1" s="1"/>
  <c r="H999" i="1"/>
  <c r="G999" i="1"/>
  <c r="D999" i="1"/>
  <c r="C999" i="1"/>
  <c r="D998" i="1"/>
  <c r="C998" i="1"/>
  <c r="H998" i="1" s="1"/>
  <c r="D997" i="1"/>
  <c r="C997" i="1"/>
  <c r="D996" i="1"/>
  <c r="C996" i="1"/>
  <c r="H996" i="1" s="1"/>
  <c r="H995" i="1"/>
  <c r="D995" i="1"/>
  <c r="C995" i="1"/>
  <c r="H994" i="1"/>
  <c r="G994" i="1"/>
  <c r="D994" i="1"/>
  <c r="C994" i="1"/>
  <c r="D993" i="1"/>
  <c r="G993" i="1" s="1"/>
  <c r="C993" i="1"/>
  <c r="D992" i="1"/>
  <c r="C992" i="1"/>
  <c r="H992" i="1" s="1"/>
  <c r="D991" i="1"/>
  <c r="C991" i="1"/>
  <c r="H991" i="1" s="1"/>
  <c r="H989" i="1"/>
  <c r="D989" i="1"/>
  <c r="C989" i="1"/>
  <c r="H988" i="1"/>
  <c r="D988" i="1"/>
  <c r="C988" i="1"/>
  <c r="H987" i="1"/>
  <c r="G987" i="1"/>
  <c r="D987" i="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H714" i="1"/>
  <c r="G714" i="1"/>
  <c r="D714" i="1"/>
  <c r="C714" i="1"/>
  <c r="D713" i="1"/>
  <c r="C713" i="1"/>
  <c r="H712" i="1"/>
  <c r="G712" i="1"/>
  <c r="D712" i="1"/>
  <c r="C712" i="1"/>
  <c r="G711" i="1"/>
  <c r="D711" i="1"/>
  <c r="C711" i="1"/>
  <c r="H711" i="1" s="1"/>
  <c r="D710" i="1"/>
  <c r="C710" i="1"/>
  <c r="H710" i="1" s="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H671" i="1" s="1"/>
  <c r="C671" i="1"/>
  <c r="H670" i="1"/>
  <c r="G670" i="1"/>
  <c r="D670" i="1"/>
  <c r="C670" i="1"/>
  <c r="D669" i="1"/>
  <c r="C669"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C645" i="1"/>
  <c r="H645" i="1" s="1"/>
  <c r="D644" i="1"/>
  <c r="C644" i="1"/>
  <c r="D643" i="1"/>
  <c r="G643" i="1" s="1"/>
  <c r="C643" i="1"/>
  <c r="H642" i="1"/>
  <c r="G642" i="1"/>
  <c r="D642" i="1"/>
  <c r="C642" i="1"/>
  <c r="D641" i="1"/>
  <c r="C641" i="1"/>
  <c r="H641" i="1" s="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C413" i="1"/>
  <c r="H413" i="1" s="1"/>
  <c r="D412" i="1"/>
  <c r="D411" i="1"/>
  <c r="C411" i="1"/>
  <c r="H411" i="1" s="1"/>
  <c r="H406" i="1"/>
  <c r="G406" i="1"/>
  <c r="D406" i="1"/>
  <c r="C406" i="1"/>
  <c r="D405" i="1"/>
  <c r="C405" i="1"/>
  <c r="H405" i="1" s="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C364" i="1"/>
  <c r="H363" i="1"/>
  <c r="G363" i="1"/>
  <c r="D363" i="1"/>
  <c r="C363" i="1"/>
  <c r="H362" i="1"/>
  <c r="G362" i="1"/>
  <c r="D362" i="1"/>
  <c r="C362" i="1"/>
  <c r="D361" i="1"/>
  <c r="C361" i="1"/>
  <c r="H361" i="1" s="1"/>
  <c r="H360" i="1"/>
  <c r="G360" i="1"/>
  <c r="D360" i="1"/>
  <c r="C360" i="1"/>
  <c r="D359" i="1"/>
  <c r="C359" i="1"/>
  <c r="H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H308" i="1" s="1"/>
  <c r="D307" i="1"/>
  <c r="C307" i="1"/>
  <c r="H307" i="1" s="1"/>
  <c r="D306" i="1"/>
  <c r="C306" i="1"/>
  <c r="H306"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C209" i="1"/>
  <c r="H209" i="1" s="1"/>
  <c r="H208" i="1"/>
  <c r="G208" i="1"/>
  <c r="D208" i="1"/>
  <c r="C208"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G191" i="1"/>
  <c r="D191" i="1"/>
  <c r="C191" i="1"/>
  <c r="H191" i="1" s="1"/>
  <c r="D190" i="1"/>
  <c r="C190" i="1"/>
  <c r="H190" i="1" s="1"/>
  <c r="D189" i="1"/>
  <c r="C189" i="1"/>
  <c r="D188" i="1"/>
  <c r="C188" i="1"/>
  <c r="H188" i="1" s="1"/>
  <c r="D187" i="1"/>
  <c r="C187" i="1"/>
  <c r="H187" i="1" s="1"/>
  <c r="H186" i="1"/>
  <c r="G186" i="1"/>
  <c r="D186" i="1"/>
  <c r="C186" i="1"/>
  <c r="H185" i="1"/>
  <c r="G185" i="1"/>
  <c r="D185" i="1"/>
  <c r="C185" i="1"/>
  <c r="D184" i="1"/>
  <c r="C184" i="1"/>
  <c r="H183" i="1"/>
  <c r="G183" i="1"/>
  <c r="D183" i="1"/>
  <c r="C183" i="1"/>
  <c r="D182" i="1"/>
  <c r="C182" i="1"/>
  <c r="H182" i="1" s="1"/>
  <c r="D181" i="1"/>
  <c r="C181" i="1"/>
  <c r="D180" i="1"/>
  <c r="C180" i="1"/>
  <c r="H180" i="1" s="1"/>
  <c r="D179" i="1"/>
  <c r="C179" i="1"/>
  <c r="H179" i="1" s="1"/>
  <c r="H178" i="1"/>
  <c r="G178" i="1"/>
  <c r="D178" i="1"/>
  <c r="C178" i="1"/>
  <c r="D177" i="1"/>
  <c r="G177" i="1" s="1"/>
  <c r="C177" i="1"/>
  <c r="H177" i="1" s="1"/>
  <c r="H176" i="1"/>
  <c r="G176" i="1"/>
  <c r="D176" i="1"/>
  <c r="C176" i="1"/>
  <c r="D175" i="1"/>
  <c r="H175" i="1" s="1"/>
  <c r="C175" i="1"/>
  <c r="H174" i="1"/>
  <c r="D174" i="1"/>
  <c r="C174" i="1"/>
  <c r="D173" i="1"/>
  <c r="C173" i="1"/>
  <c r="H172" i="1"/>
  <c r="D172" i="1"/>
  <c r="G172" i="1" s="1"/>
  <c r="C172" i="1"/>
  <c r="H171" i="1"/>
  <c r="G171" i="1"/>
  <c r="D171" i="1"/>
  <c r="C171" i="1"/>
  <c r="D170" i="1"/>
  <c r="C170" i="1"/>
  <c r="H170" i="1" s="1"/>
  <c r="D169" i="1"/>
  <c r="C169" i="1"/>
  <c r="H168" i="1"/>
  <c r="D168" i="1"/>
  <c r="G168" i="1" s="1"/>
  <c r="C168" i="1"/>
  <c r="D167" i="1"/>
  <c r="C167" i="1"/>
  <c r="H167" i="1" s="1"/>
  <c r="D166" i="1"/>
  <c r="C166" i="1"/>
  <c r="H166" i="1" s="1"/>
  <c r="D165" i="1"/>
  <c r="C165" i="1"/>
  <c r="D164" i="1"/>
  <c r="C164" i="1"/>
  <c r="H164" i="1" s="1"/>
  <c r="D163" i="1"/>
  <c r="C163" i="1"/>
  <c r="H163" i="1" s="1"/>
  <c r="D162" i="1"/>
  <c r="C162" i="1"/>
  <c r="H162" i="1" s="1"/>
  <c r="D161" i="1"/>
  <c r="C161" i="1"/>
  <c r="H161" i="1" s="1"/>
  <c r="D160" i="1"/>
  <c r="C160" i="1"/>
  <c r="H160" i="1" s="1"/>
  <c r="H158" i="1"/>
  <c r="G158" i="1"/>
  <c r="D158" i="1"/>
  <c r="C158" i="1"/>
  <c r="D157" i="1"/>
  <c r="G157" i="1" s="1"/>
  <c r="C157" i="1"/>
  <c r="H157" i="1" s="1"/>
  <c r="H156" i="1"/>
  <c r="G156" i="1"/>
  <c r="D156" i="1"/>
  <c r="C156" i="1"/>
  <c r="D155" i="1"/>
  <c r="G155" i="1" s="1"/>
  <c r="C155" i="1"/>
  <c r="H155" i="1" s="1"/>
  <c r="H154" i="1"/>
  <c r="G154" i="1"/>
  <c r="D154" i="1"/>
  <c r="C154" i="1"/>
  <c r="H153" i="1"/>
  <c r="G153" i="1"/>
  <c r="D153" i="1"/>
  <c r="C153" i="1"/>
  <c r="H152" i="1"/>
  <c r="G152" i="1"/>
  <c r="D152" i="1"/>
  <c r="C152" i="1"/>
  <c r="H151" i="1"/>
  <c r="G151" i="1"/>
  <c r="D151" i="1"/>
  <c r="C151" i="1"/>
  <c r="D150" i="1"/>
  <c r="C150" i="1"/>
  <c r="H150" i="1" s="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D131" i="1"/>
  <c r="C131" i="1"/>
  <c r="H131" i="1" s="1"/>
  <c r="D130" i="1"/>
  <c r="C130" i="1"/>
  <c r="H130" i="1" s="1"/>
  <c r="D129" i="1"/>
  <c r="H128" i="1"/>
  <c r="G128" i="1"/>
  <c r="D128" i="1"/>
  <c r="C128" i="1"/>
  <c r="H127" i="1"/>
  <c r="G127" i="1"/>
  <c r="D127" i="1"/>
  <c r="C127" i="1"/>
  <c r="H126" i="1"/>
  <c r="G126" i="1"/>
  <c r="D126" i="1"/>
  <c r="C126" i="1"/>
  <c r="D125" i="1"/>
  <c r="C125" i="1"/>
  <c r="H125" i="1" s="1"/>
  <c r="D124" i="1"/>
  <c r="C124" i="1"/>
  <c r="H124" i="1" s="1"/>
  <c r="D123" i="1"/>
  <c r="C123" i="1"/>
  <c r="H123" i="1" s="1"/>
  <c r="H122" i="1"/>
  <c r="G122" i="1"/>
  <c r="D122" i="1"/>
  <c r="C122" i="1"/>
  <c r="D121" i="1"/>
  <c r="C121" i="1"/>
  <c r="H121" i="1" s="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D76" i="1"/>
  <c r="C76" i="1"/>
  <c r="H76" i="1" s="1"/>
  <c r="H75" i="1"/>
  <c r="G75" i="1"/>
  <c r="D75" i="1"/>
  <c r="C75" i="1"/>
  <c r="H74" i="1"/>
  <c r="G74" i="1"/>
  <c r="D74" i="1"/>
  <c r="C74" i="1"/>
  <c r="D73" i="1"/>
  <c r="C73" i="1"/>
  <c r="H73" i="1" s="1"/>
  <c r="H72" i="1"/>
  <c r="G72" i="1"/>
  <c r="D72" i="1"/>
  <c r="C72" i="1"/>
  <c r="D71" i="1"/>
  <c r="C71" i="1"/>
  <c r="H71" i="1" s="1"/>
  <c r="D70" i="1"/>
  <c r="C70" i="1"/>
  <c r="H70" i="1" s="1"/>
  <c r="H69" i="1"/>
  <c r="G69" i="1"/>
  <c r="D69" i="1"/>
  <c r="C69" i="1"/>
  <c r="H68" i="1"/>
  <c r="G68" i="1"/>
  <c r="D68" i="1"/>
  <c r="C68" i="1"/>
  <c r="H67" i="1"/>
  <c r="G67" i="1"/>
  <c r="D67" i="1"/>
  <c r="C67" i="1"/>
  <c r="D66" i="1"/>
  <c r="C66" i="1"/>
  <c r="D65" i="1"/>
  <c r="C65" i="1"/>
  <c r="H65" i="1" s="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453" i="1" l="1"/>
  <c r="H1456" i="1"/>
  <c r="I1456" i="1"/>
  <c r="G1420" i="1"/>
  <c r="E114" i="6"/>
  <c r="F118" i="6"/>
  <c r="G1509" i="1"/>
  <c r="G1503" i="1"/>
  <c r="G1502" i="1"/>
  <c r="G1499" i="1"/>
  <c r="H1499" i="1"/>
  <c r="G1500" i="1"/>
  <c r="H1491" i="1"/>
  <c r="H1483" i="1"/>
  <c r="D6" i="8"/>
  <c r="C1481" i="1" s="1"/>
  <c r="H1481" i="1" s="1"/>
  <c r="G1264" i="1"/>
  <c r="G1263" i="1"/>
  <c r="G1247" i="1"/>
  <c r="G1244" i="1"/>
  <c r="G1242" i="1"/>
  <c r="H1242" i="1"/>
  <c r="G1229" i="1"/>
  <c r="E245" i="5"/>
  <c r="D1222" i="1" s="1"/>
  <c r="E280" i="9"/>
  <c r="B280" i="9" s="1"/>
  <c r="G1216" i="1"/>
  <c r="F239" i="5"/>
  <c r="H1151" i="1"/>
  <c r="F70" i="5"/>
  <c r="G1013" i="1"/>
  <c r="G1006" i="1"/>
  <c r="H997" i="1"/>
  <c r="F19" i="5"/>
  <c r="E12" i="5"/>
  <c r="D990" i="1" s="1"/>
  <c r="G995" i="1"/>
  <c r="F13" i="5"/>
  <c r="H993" i="1"/>
  <c r="G986" i="1"/>
  <c r="G989" i="1"/>
  <c r="G988" i="1"/>
  <c r="H986" i="1"/>
  <c r="D258" i="5"/>
  <c r="G1237" i="1"/>
  <c r="C1236" i="1"/>
  <c r="G1236" i="1" s="1"/>
  <c r="G1233" i="1"/>
  <c r="D245" i="5"/>
  <c r="H1224" i="1"/>
  <c r="H1218" i="1"/>
  <c r="G1217" i="1"/>
  <c r="H1216" i="1"/>
  <c r="D238" i="5"/>
  <c r="G1165" i="1"/>
  <c r="G1155" i="1"/>
  <c r="H1148" i="1"/>
  <c r="G1151" i="1"/>
  <c r="H1144" i="1"/>
  <c r="H1142" i="1"/>
  <c r="G1062" i="1"/>
  <c r="G1047" i="1"/>
  <c r="G1048" i="1"/>
  <c r="G1050" i="1"/>
  <c r="G1033" i="1"/>
  <c r="G1032" i="1"/>
  <c r="G1023" i="1"/>
  <c r="G1025" i="1"/>
  <c r="G1014" i="1"/>
  <c r="G1008" i="1"/>
  <c r="G1007" i="1"/>
  <c r="G1003" i="1"/>
  <c r="G997" i="1"/>
  <c r="G998" i="1"/>
  <c r="G996" i="1"/>
  <c r="G992" i="1"/>
  <c r="G991" i="1"/>
  <c r="G715" i="1"/>
  <c r="G713" i="1"/>
  <c r="E39" i="9"/>
  <c r="B39" i="9" s="1"/>
  <c r="G687" i="1"/>
  <c r="G671" i="1"/>
  <c r="E30" i="9"/>
  <c r="B30" i="9" s="1"/>
  <c r="H669" i="1"/>
  <c r="H668" i="1"/>
  <c r="G649" i="1"/>
  <c r="E22" i="9"/>
  <c r="B22" i="9" s="1"/>
  <c r="G647" i="1"/>
  <c r="H644" i="1"/>
  <c r="H643" i="1"/>
  <c r="F652" i="4"/>
  <c r="E26" i="9"/>
  <c r="B26" i="9" s="1"/>
  <c r="F418" i="4"/>
  <c r="E644" i="4"/>
  <c r="D638" i="1" s="1"/>
  <c r="D364" i="1"/>
  <c r="E363" i="4"/>
  <c r="D358" i="1" s="1"/>
  <c r="F311" i="4"/>
  <c r="E273" i="9"/>
  <c r="B273" i="9" s="1"/>
  <c r="F416" i="4"/>
  <c r="H412" i="1"/>
  <c r="F210" i="4"/>
  <c r="H189" i="1"/>
  <c r="F188" i="4"/>
  <c r="H184" i="1"/>
  <c r="F220" i="9"/>
  <c r="B220" i="9" s="1"/>
  <c r="G181" i="1"/>
  <c r="F219" i="9"/>
  <c r="B219" i="9" s="1"/>
  <c r="H173" i="1"/>
  <c r="E42" i="9"/>
  <c r="B42" i="9" s="1"/>
  <c r="G175" i="1"/>
  <c r="F177" i="4"/>
  <c r="G174" i="1"/>
  <c r="H169" i="1"/>
  <c r="F169" i="4"/>
  <c r="E163" i="4"/>
  <c r="D159" i="1" s="1"/>
  <c r="H165" i="1"/>
  <c r="F164" i="4"/>
  <c r="F217" i="9"/>
  <c r="B217" i="9" s="1"/>
  <c r="F153" i="4"/>
  <c r="G149" i="1"/>
  <c r="E124" i="4"/>
  <c r="D120" i="1" s="1"/>
  <c r="F216" i="9"/>
  <c r="H66" i="1"/>
  <c r="G64" i="1"/>
  <c r="E50" i="4"/>
  <c r="D46" i="1" s="1"/>
  <c r="F68" i="4"/>
  <c r="H715" i="1"/>
  <c r="H713" i="1"/>
  <c r="F218" i="9"/>
  <c r="B218" i="9" s="1"/>
  <c r="G710" i="1"/>
  <c r="G669" i="1"/>
  <c r="E274" i="9"/>
  <c r="B274" i="9" s="1"/>
  <c r="G644" i="1"/>
  <c r="G645" i="1"/>
  <c r="G641" i="1"/>
  <c r="G413" i="1"/>
  <c r="F417" i="4"/>
  <c r="G405" i="1"/>
  <c r="D643" i="4"/>
  <c r="D363" i="4"/>
  <c r="G359" i="1"/>
  <c r="G361" i="1"/>
  <c r="G307" i="1"/>
  <c r="G306" i="1"/>
  <c r="G308" i="1"/>
  <c r="D644" i="4"/>
  <c r="G411" i="1"/>
  <c r="G288" i="1"/>
  <c r="G412" i="1"/>
  <c r="G209" i="1"/>
  <c r="G206" i="1"/>
  <c r="G207" i="1"/>
  <c r="G190" i="1"/>
  <c r="G189" i="1"/>
  <c r="G188" i="1"/>
  <c r="G187" i="1"/>
  <c r="G184" i="1"/>
  <c r="B221" i="9"/>
  <c r="G182" i="1"/>
  <c r="H181" i="1"/>
  <c r="G180" i="1"/>
  <c r="G179" i="1"/>
  <c r="G173" i="1"/>
  <c r="G170" i="1"/>
  <c r="G169" i="1"/>
  <c r="G167" i="1"/>
  <c r="G166" i="1"/>
  <c r="G165" i="1"/>
  <c r="G164" i="1"/>
  <c r="G163" i="1"/>
  <c r="G162" i="1"/>
  <c r="G160" i="1"/>
  <c r="G161" i="1"/>
  <c r="H149" i="1"/>
  <c r="G150" i="1"/>
  <c r="F133" i="4"/>
  <c r="C129" i="1"/>
  <c r="G132" i="1"/>
  <c r="F134" i="4"/>
  <c r="G130" i="1"/>
  <c r="G131" i="1"/>
  <c r="G124" i="1"/>
  <c r="G125" i="1"/>
  <c r="G121" i="1"/>
  <c r="G123" i="1"/>
  <c r="G76" i="1"/>
  <c r="G73" i="1"/>
  <c r="G70" i="1"/>
  <c r="G71" i="1"/>
  <c r="E33" i="9"/>
  <c r="B33" i="9" s="1"/>
  <c r="G66" i="1"/>
  <c r="H64" i="1"/>
  <c r="E29" i="9"/>
  <c r="B29" i="9" s="1"/>
  <c r="G65" i="1"/>
  <c r="D50" i="4"/>
  <c r="G1351" i="1"/>
  <c r="G1358" i="1"/>
  <c r="H1360" i="1"/>
  <c r="G1367" i="1"/>
  <c r="G1374" i="1"/>
  <c r="H1376" i="1"/>
  <c r="G1388" i="1"/>
  <c r="H1390" i="1"/>
  <c r="G1397" i="1"/>
  <c r="H1402" i="1"/>
  <c r="H1410" i="1"/>
  <c r="H1418" i="1"/>
  <c r="H1426" i="1"/>
  <c r="H1434" i="1"/>
  <c r="J1444" i="1"/>
  <c r="H1444" i="1"/>
  <c r="I1446" i="1"/>
  <c r="I1450" i="1"/>
  <c r="H1461" i="1"/>
  <c r="G1461" i="1"/>
  <c r="H1472" i="1"/>
  <c r="G1472" i="1"/>
  <c r="I1472" i="1" s="1"/>
  <c r="H1489" i="1"/>
  <c r="G1489" i="1"/>
  <c r="H1493" i="1"/>
  <c r="G1493" i="1"/>
  <c r="G1552" i="1"/>
  <c r="H1552" i="1"/>
  <c r="H1570" i="1"/>
  <c r="G1570" i="1"/>
  <c r="H1479" i="1"/>
  <c r="G1479" i="1"/>
  <c r="I1479" i="1" s="1"/>
  <c r="H1361" i="1"/>
  <c r="H1377" i="1"/>
  <c r="H1403" i="1"/>
  <c r="G1403" i="1"/>
  <c r="H1411" i="1"/>
  <c r="G1411" i="1"/>
  <c r="H1419" i="1"/>
  <c r="G1419" i="1"/>
  <c r="H1427" i="1"/>
  <c r="G1427" i="1"/>
  <c r="H1457" i="1"/>
  <c r="G1457" i="1"/>
  <c r="H1459" i="1"/>
  <c r="G1459" i="1"/>
  <c r="I1459" i="1" s="1"/>
  <c r="H1468" i="1"/>
  <c r="G1468" i="1"/>
  <c r="I1468" i="1" s="1"/>
  <c r="G1482" i="1"/>
  <c r="H1497" i="1"/>
  <c r="G1497" i="1"/>
  <c r="H1501" i="1"/>
  <c r="G1501" i="1"/>
  <c r="G1541" i="1"/>
  <c r="H1545" i="1"/>
  <c r="G1545" i="1"/>
  <c r="H1566" i="1"/>
  <c r="G1566" i="1"/>
  <c r="H1401" i="1"/>
  <c r="G1401" i="1"/>
  <c r="H1409" i="1"/>
  <c r="G1409" i="1"/>
  <c r="H1417" i="1"/>
  <c r="G1417" i="1"/>
  <c r="H1425" i="1"/>
  <c r="G1425" i="1"/>
  <c r="H1433" i="1"/>
  <c r="G1433" i="1"/>
  <c r="H1462" i="1"/>
  <c r="G1462" i="1"/>
  <c r="I1473" i="1"/>
  <c r="G1498" i="1"/>
  <c r="H1513" i="1"/>
  <c r="G1513" i="1"/>
  <c r="H1522" i="1"/>
  <c r="G1522" i="1"/>
  <c r="G1534" i="1"/>
  <c r="H1558" i="1"/>
  <c r="G1558" i="1"/>
  <c r="C466" i="1"/>
  <c r="G1350" i="1"/>
  <c r="H1355" i="1"/>
  <c r="G1359" i="1"/>
  <c r="G1366" i="1"/>
  <c r="H1371" i="1"/>
  <c r="G1375" i="1"/>
  <c r="G1382" i="1"/>
  <c r="G1389" i="1"/>
  <c r="G1396" i="1"/>
  <c r="J1439" i="1"/>
  <c r="H1439" i="1"/>
  <c r="G1439" i="1"/>
  <c r="G1441" i="1"/>
  <c r="I1441" i="1" s="1"/>
  <c r="H1447" i="1"/>
  <c r="G1447" i="1"/>
  <c r="I1447" i="1" s="1"/>
  <c r="H1451" i="1"/>
  <c r="G1451" i="1"/>
  <c r="I1451" i="1" s="1"/>
  <c r="J1455" i="1"/>
  <c r="I1460" i="1"/>
  <c r="J1479" i="1"/>
  <c r="D44" i="4"/>
  <c r="F45" i="4"/>
  <c r="H1562" i="1"/>
  <c r="G1562" i="1"/>
  <c r="H1353" i="1"/>
  <c r="G1357" i="1"/>
  <c r="H1369" i="1"/>
  <c r="H1399" i="1"/>
  <c r="G1399" i="1"/>
  <c r="H1407" i="1"/>
  <c r="G1407" i="1"/>
  <c r="H1415" i="1"/>
  <c r="G1415" i="1"/>
  <c r="H1423" i="1"/>
  <c r="G1423" i="1"/>
  <c r="H1431" i="1"/>
  <c r="G1431" i="1"/>
  <c r="H1441" i="1"/>
  <c r="J1443" i="1"/>
  <c r="H1443" i="1"/>
  <c r="G1443" i="1"/>
  <c r="I1443" i="1" s="1"/>
  <c r="I1471" i="1"/>
  <c r="H1507" i="1"/>
  <c r="G1507" i="1"/>
  <c r="I1444" i="1"/>
  <c r="H1464" i="1"/>
  <c r="G1464" i="1"/>
  <c r="H1466" i="1"/>
  <c r="G1466" i="1"/>
  <c r="I1466" i="1" s="1"/>
  <c r="H1477" i="1"/>
  <c r="G1477" i="1"/>
  <c r="I1477" i="1" s="1"/>
  <c r="H1437" i="1"/>
  <c r="G1437" i="1"/>
  <c r="H1454" i="1"/>
  <c r="G1454" i="1"/>
  <c r="I1463" i="1"/>
  <c r="H1578" i="1"/>
  <c r="G1578" i="1"/>
  <c r="H1349" i="1"/>
  <c r="G1353" i="1"/>
  <c r="H1365" i="1"/>
  <c r="G1369" i="1"/>
  <c r="G1383" i="1"/>
  <c r="H1405" i="1"/>
  <c r="G1405" i="1"/>
  <c r="H1413" i="1"/>
  <c r="G1413" i="1"/>
  <c r="H1421" i="1"/>
  <c r="G1421" i="1"/>
  <c r="H1429" i="1"/>
  <c r="G1429" i="1"/>
  <c r="J1440" i="1"/>
  <c r="H1440" i="1"/>
  <c r="I1440" i="1" s="1"/>
  <c r="J1448" i="1"/>
  <c r="J1449" i="1"/>
  <c r="J1452" i="1"/>
  <c r="I1465" i="1"/>
  <c r="H1474" i="1"/>
  <c r="G1474" i="1"/>
  <c r="I1478" i="1"/>
  <c r="H1485" i="1"/>
  <c r="G1485" i="1"/>
  <c r="H1504" i="1"/>
  <c r="G1504" i="1"/>
  <c r="H1529" i="1"/>
  <c r="G1529" i="1"/>
  <c r="G1536" i="1"/>
  <c r="H1536" i="1"/>
  <c r="H1574" i="1"/>
  <c r="G1574" i="1"/>
  <c r="E106" i="4"/>
  <c r="D102" i="1" s="1"/>
  <c r="D215" i="4"/>
  <c r="H1553" i="1"/>
  <c r="G1553" i="1"/>
  <c r="D196" i="4"/>
  <c r="F197" i="4"/>
  <c r="F529" i="4"/>
  <c r="H1480" i="1"/>
  <c r="H1521" i="1"/>
  <c r="G1521" i="1"/>
  <c r="H1528" i="1"/>
  <c r="H1557" i="1"/>
  <c r="G1557" i="1"/>
  <c r="H1561" i="1"/>
  <c r="G1561" i="1"/>
  <c r="H1565" i="1"/>
  <c r="G1565" i="1"/>
  <c r="H1569" i="1"/>
  <c r="G1569" i="1"/>
  <c r="H1573" i="1"/>
  <c r="G1573" i="1"/>
  <c r="H1577" i="1"/>
  <c r="G1577" i="1"/>
  <c r="D7" i="4"/>
  <c r="E196" i="4"/>
  <c r="D192" i="1" s="1"/>
  <c r="D299" i="4"/>
  <c r="F300" i="4"/>
  <c r="F29" i="5"/>
  <c r="D12" i="5"/>
  <c r="H289" i="9"/>
  <c r="E298" i="4"/>
  <c r="E529" i="4"/>
  <c r="F69" i="5"/>
  <c r="D459" i="4"/>
  <c r="D580" i="4"/>
  <c r="F581" i="4"/>
  <c r="E68" i="5"/>
  <c r="D237" i="5"/>
  <c r="F5" i="6"/>
  <c r="H24" i="3"/>
  <c r="D5" i="7"/>
  <c r="H30" i="3"/>
  <c r="D43" i="8"/>
  <c r="C1524" i="1"/>
  <c r="H1537" i="1"/>
  <c r="G1537" i="1"/>
  <c r="D82" i="4"/>
  <c r="F91" i="4"/>
  <c r="D124" i="4"/>
  <c r="F125" i="4"/>
  <c r="D351" i="4"/>
  <c r="F352" i="4"/>
  <c r="D593" i="4"/>
  <c r="F605" i="4"/>
  <c r="D134" i="5"/>
  <c r="F135" i="5"/>
  <c r="D78" i="5"/>
  <c r="F79" i="5"/>
  <c r="F120" i="4"/>
  <c r="D152" i="4"/>
  <c r="F246" i="5"/>
  <c r="F13" i="6"/>
  <c r="D114" i="6"/>
  <c r="G277" i="9"/>
  <c r="E277" i="9" s="1"/>
  <c r="B277" i="9" s="1"/>
  <c r="D163" i="4"/>
  <c r="D421" i="4"/>
  <c r="E237" i="5"/>
  <c r="D35" i="6"/>
  <c r="E21" i="9"/>
  <c r="B21" i="9" s="1"/>
  <c r="D177" i="5"/>
  <c r="F180" i="5"/>
  <c r="F36" i="6"/>
  <c r="G286" i="9"/>
  <c r="F126" i="5"/>
  <c r="F149" i="5"/>
  <c r="D206" i="5"/>
  <c r="F326" i="4"/>
  <c r="F378" i="4"/>
  <c r="F603" i="4"/>
  <c r="H286" i="9"/>
  <c r="E206" i="5"/>
  <c r="D146" i="5"/>
  <c r="D190" i="5"/>
  <c r="B156" i="9"/>
  <c r="G166" i="9"/>
  <c r="E166" i="9" s="1"/>
  <c r="B166" i="9" s="1"/>
  <c r="G174" i="9"/>
  <c r="E174" i="9" s="1"/>
  <c r="B174" i="9" s="1"/>
  <c r="G182" i="9"/>
  <c r="E182" i="9" s="1"/>
  <c r="B182" i="9" s="1"/>
  <c r="G190" i="9"/>
  <c r="E190" i="9" s="1"/>
  <c r="B190" i="9" s="1"/>
  <c r="F275" i="9"/>
  <c r="B285" i="9"/>
  <c r="I10" i="9"/>
  <c r="G169" i="9"/>
  <c r="E169" i="9" s="1"/>
  <c r="B169" i="9" s="1"/>
  <c r="G177" i="9"/>
  <c r="E177" i="9" s="1"/>
  <c r="B177" i="9" s="1"/>
  <c r="G185" i="9"/>
  <c r="E185" i="9" s="1"/>
  <c r="B185" i="9" s="1"/>
  <c r="G194" i="9"/>
  <c r="E194" i="9" s="1"/>
  <c r="B194" i="9" s="1"/>
  <c r="G198" i="9"/>
  <c r="E198" i="9" s="1"/>
  <c r="B198" i="9" s="1"/>
  <c r="G202" i="9"/>
  <c r="E202" i="9" s="1"/>
  <c r="B202" i="9" s="1"/>
  <c r="G206" i="9"/>
  <c r="E206" i="9" s="1"/>
  <c r="B206" i="9" s="1"/>
  <c r="G210" i="9"/>
  <c r="E210" i="9" s="1"/>
  <c r="B210" i="9" s="1"/>
  <c r="F227" i="9"/>
  <c r="B227" i="9" s="1"/>
  <c r="F231" i="9"/>
  <c r="B231" i="9" s="1"/>
  <c r="F235" i="9"/>
  <c r="B235" i="9" s="1"/>
  <c r="F239" i="9"/>
  <c r="B239" i="9" s="1"/>
  <c r="F243" i="9"/>
  <c r="B243" i="9" s="1"/>
  <c r="F247" i="9"/>
  <c r="B247" i="9" s="1"/>
  <c r="F251" i="9"/>
  <c r="B251" i="9" s="1"/>
  <c r="F255" i="9"/>
  <c r="B255" i="9" s="1"/>
  <c r="F259" i="9"/>
  <c r="B259" i="9" s="1"/>
  <c r="F263" i="9"/>
  <c r="B263" i="9" s="1"/>
  <c r="F267" i="9"/>
  <c r="B267" i="9" s="1"/>
  <c r="F271" i="9"/>
  <c r="B271" i="9" s="1"/>
  <c r="G172" i="9"/>
  <c r="E172" i="9" s="1"/>
  <c r="B172" i="9" s="1"/>
  <c r="G180" i="9"/>
  <c r="E180" i="9" s="1"/>
  <c r="B180" i="9" s="1"/>
  <c r="G188" i="9"/>
  <c r="E188" i="9" s="1"/>
  <c r="B188" i="9" s="1"/>
  <c r="G191" i="9"/>
  <c r="E191" i="9" s="1"/>
  <c r="E279" i="9"/>
  <c r="B279" i="9" s="1"/>
  <c r="E288" i="9"/>
  <c r="B288" i="9" s="1"/>
  <c r="G167" i="9"/>
  <c r="E167" i="9" s="1"/>
  <c r="B167" i="9" s="1"/>
  <c r="G175" i="9"/>
  <c r="E175" i="9" s="1"/>
  <c r="B175" i="9" s="1"/>
  <c r="G183" i="9"/>
  <c r="E183" i="9" s="1"/>
  <c r="B183" i="9" s="1"/>
  <c r="L191" i="9"/>
  <c r="F191" i="9" s="1"/>
  <c r="G195" i="9"/>
  <c r="E195" i="9" s="1"/>
  <c r="B195" i="9" s="1"/>
  <c r="G199" i="9"/>
  <c r="E199" i="9" s="1"/>
  <c r="B199" i="9" s="1"/>
  <c r="G203" i="9"/>
  <c r="E203" i="9" s="1"/>
  <c r="B203" i="9" s="1"/>
  <c r="G207" i="9"/>
  <c r="E207" i="9" s="1"/>
  <c r="B207" i="9" s="1"/>
  <c r="G211" i="9"/>
  <c r="E211" i="9" s="1"/>
  <c r="B211" i="9" s="1"/>
  <c r="B216" i="9"/>
  <c r="B224" i="9"/>
  <c r="B228" i="9"/>
  <c r="B232" i="9"/>
  <c r="B236" i="9"/>
  <c r="B240" i="9"/>
  <c r="B244" i="9"/>
  <c r="B248" i="9"/>
  <c r="B252" i="9"/>
  <c r="B260" i="9"/>
  <c r="B268" i="9"/>
  <c r="G170" i="9"/>
  <c r="E170" i="9" s="1"/>
  <c r="B170" i="9" s="1"/>
  <c r="G178" i="9"/>
  <c r="E178" i="9" s="1"/>
  <c r="B178" i="9" s="1"/>
  <c r="G186" i="9"/>
  <c r="E186" i="9" s="1"/>
  <c r="B186" i="9" s="1"/>
  <c r="G164" i="9"/>
  <c r="G162" i="9"/>
  <c r="E162" i="9" s="1"/>
  <c r="B162" i="9" s="1"/>
  <c r="G160" i="9"/>
  <c r="E160" i="9" s="1"/>
  <c r="B160" i="9" s="1"/>
  <c r="G165" i="9"/>
  <c r="M212" i="9"/>
  <c r="G163" i="9"/>
  <c r="E163" i="9" s="1"/>
  <c r="B163" i="9" s="1"/>
  <c r="G161" i="9"/>
  <c r="E161" i="9" s="1"/>
  <c r="B161" i="9" s="1"/>
  <c r="H164" i="9"/>
  <c r="H165" i="9"/>
  <c r="G173" i="9"/>
  <c r="E173" i="9" s="1"/>
  <c r="B173" i="9" s="1"/>
  <c r="G181" i="9"/>
  <c r="E181" i="9" s="1"/>
  <c r="B181" i="9" s="1"/>
  <c r="G189" i="9"/>
  <c r="E189" i="9" s="1"/>
  <c r="B189" i="9" s="1"/>
  <c r="G192" i="9"/>
  <c r="E192" i="9" s="1"/>
  <c r="B192" i="9" s="1"/>
  <c r="G196" i="9"/>
  <c r="E196" i="9" s="1"/>
  <c r="B196" i="9" s="1"/>
  <c r="G200" i="9"/>
  <c r="E200" i="9" s="1"/>
  <c r="B200" i="9" s="1"/>
  <c r="G204" i="9"/>
  <c r="E204" i="9" s="1"/>
  <c r="B204" i="9" s="1"/>
  <c r="G208" i="9"/>
  <c r="E208" i="9" s="1"/>
  <c r="B208" i="9" s="1"/>
  <c r="B71" i="9"/>
  <c r="B75" i="9"/>
  <c r="B79" i="9"/>
  <c r="B83" i="9"/>
  <c r="B87" i="9"/>
  <c r="B91" i="9"/>
  <c r="B95" i="9"/>
  <c r="B99" i="9"/>
  <c r="B103" i="9"/>
  <c r="B107" i="9"/>
  <c r="B111" i="9"/>
  <c r="B115" i="9"/>
  <c r="B119" i="9"/>
  <c r="B123" i="9"/>
  <c r="B127" i="9"/>
  <c r="B131" i="9"/>
  <c r="B135" i="9"/>
  <c r="B139" i="9"/>
  <c r="B143" i="9"/>
  <c r="B147" i="9"/>
  <c r="B151" i="9"/>
  <c r="B155" i="9"/>
  <c r="B159" i="9"/>
  <c r="G168" i="9"/>
  <c r="E168" i="9" s="1"/>
  <c r="B168" i="9" s="1"/>
  <c r="G176" i="9"/>
  <c r="E176" i="9" s="1"/>
  <c r="B176" i="9" s="1"/>
  <c r="G184" i="9"/>
  <c r="E184" i="9" s="1"/>
  <c r="B184" i="9" s="1"/>
  <c r="L212" i="9"/>
  <c r="B290" i="9"/>
  <c r="G171" i="9"/>
  <c r="E171" i="9" s="1"/>
  <c r="B171" i="9" s="1"/>
  <c r="G179" i="9"/>
  <c r="E179" i="9" s="1"/>
  <c r="B179" i="9" s="1"/>
  <c r="G187" i="9"/>
  <c r="E187" i="9" s="1"/>
  <c r="B187" i="9" s="1"/>
  <c r="G193" i="9"/>
  <c r="E193" i="9" s="1"/>
  <c r="B193" i="9" s="1"/>
  <c r="G197" i="9"/>
  <c r="E197" i="9" s="1"/>
  <c r="B197" i="9" s="1"/>
  <c r="G201" i="9"/>
  <c r="E201" i="9" s="1"/>
  <c r="B201" i="9" s="1"/>
  <c r="G205" i="9"/>
  <c r="E205" i="9" s="1"/>
  <c r="B205" i="9" s="1"/>
  <c r="G209" i="9"/>
  <c r="E209" i="9" s="1"/>
  <c r="B209" i="9" s="1"/>
  <c r="G278" i="9"/>
  <c r="E278" i="9" s="1"/>
  <c r="B278" i="9" s="1"/>
  <c r="I27" i="3" l="1"/>
  <c r="D1408" i="1"/>
  <c r="E141" i="6"/>
  <c r="I28" i="3" s="1"/>
  <c r="D141" i="6"/>
  <c r="C1435" i="1" s="1"/>
  <c r="D42" i="8"/>
  <c r="K1432" i="9" s="1"/>
  <c r="G1481" i="1"/>
  <c r="E7" i="5"/>
  <c r="D985" i="1" s="1"/>
  <c r="F258" i="5"/>
  <c r="C1235" i="1"/>
  <c r="H1236" i="1"/>
  <c r="F245" i="5"/>
  <c r="C1222" i="1"/>
  <c r="C1215" i="1"/>
  <c r="F238" i="5"/>
  <c r="F212" i="9"/>
  <c r="B212" i="9" s="1"/>
  <c r="E350" i="4"/>
  <c r="E407" i="4" s="1"/>
  <c r="D402" i="1" s="1"/>
  <c r="H364" i="1"/>
  <c r="G364" i="1"/>
  <c r="F643" i="4"/>
  <c r="C637" i="1"/>
  <c r="F363" i="4"/>
  <c r="C358" i="1"/>
  <c r="F644" i="4"/>
  <c r="C638" i="1"/>
  <c r="H129" i="1"/>
  <c r="G129" i="1"/>
  <c r="F50" i="4"/>
  <c r="C46" i="1"/>
  <c r="H28" i="3"/>
  <c r="F237" i="5"/>
  <c r="H23" i="3"/>
  <c r="C1214" i="1"/>
  <c r="D420" i="4"/>
  <c r="F421" i="4"/>
  <c r="C415" i="1"/>
  <c r="F351" i="4"/>
  <c r="D350" i="4"/>
  <c r="C346" i="1"/>
  <c r="I35" i="3"/>
  <c r="C1518" i="1"/>
  <c r="I21" i="3"/>
  <c r="D1046" i="1"/>
  <c r="D293" i="1"/>
  <c r="F7" i="4"/>
  <c r="D6" i="4"/>
  <c r="C3" i="1"/>
  <c r="F215" i="4"/>
  <c r="C211" i="1"/>
  <c r="I1439" i="1"/>
  <c r="I23" i="3"/>
  <c r="D1214" i="1"/>
  <c r="H292" i="9"/>
  <c r="D1183" i="1"/>
  <c r="E286" i="9"/>
  <c r="B286" i="9" s="1"/>
  <c r="F163" i="4"/>
  <c r="C159" i="1"/>
  <c r="F78" i="5"/>
  <c r="C1056" i="1"/>
  <c r="E176" i="5"/>
  <c r="E151" i="4"/>
  <c r="I1474" i="1"/>
  <c r="I1464" i="1"/>
  <c r="I1457" i="1"/>
  <c r="F146" i="5"/>
  <c r="C1124" i="1"/>
  <c r="F124" i="4"/>
  <c r="C120" i="1"/>
  <c r="G297" i="9"/>
  <c r="E297" i="9" s="1"/>
  <c r="H29" i="3"/>
  <c r="C1436" i="1"/>
  <c r="F580" i="4"/>
  <c r="C574" i="1"/>
  <c r="H102" i="1"/>
  <c r="G102" i="1"/>
  <c r="E6" i="4"/>
  <c r="G1524" i="1"/>
  <c r="H1524" i="1"/>
  <c r="E165" i="9"/>
  <c r="B165" i="9" s="1"/>
  <c r="B191" i="9"/>
  <c r="H27" i="3"/>
  <c r="F114" i="6"/>
  <c r="C1408" i="1"/>
  <c r="F459" i="4"/>
  <c r="C453" i="1"/>
  <c r="F12" i="5"/>
  <c r="D7" i="5"/>
  <c r="C990" i="1"/>
  <c r="D528" i="4"/>
  <c r="G289" i="9"/>
  <c r="E289" i="9" s="1"/>
  <c r="B289" i="9" s="1"/>
  <c r="D176" i="5"/>
  <c r="F177" i="5"/>
  <c r="C1154" i="1"/>
  <c r="F134" i="5"/>
  <c r="C1112" i="1"/>
  <c r="F82" i="4"/>
  <c r="C78" i="1"/>
  <c r="G466" i="1"/>
  <c r="H466" i="1"/>
  <c r="F44" i="4"/>
  <c r="C40" i="1"/>
  <c r="D68" i="5"/>
  <c r="F196" i="4"/>
  <c r="C192" i="1"/>
  <c r="E164" i="9"/>
  <c r="B164" i="9" s="1"/>
  <c r="G291" i="9"/>
  <c r="E291" i="9" s="1"/>
  <c r="B291" i="9" s="1"/>
  <c r="F190" i="5"/>
  <c r="C1167" i="1"/>
  <c r="G292" i="9"/>
  <c r="E292" i="9" s="1"/>
  <c r="B292" i="9" s="1"/>
  <c r="F206" i="5"/>
  <c r="C1183" i="1"/>
  <c r="H25" i="3"/>
  <c r="F35" i="6"/>
  <c r="C1329" i="1"/>
  <c r="G20" i="9"/>
  <c r="D151" i="4"/>
  <c r="F152" i="4"/>
  <c r="H20" i="9"/>
  <c r="C148" i="1"/>
  <c r="F593" i="4"/>
  <c r="C587" i="1"/>
  <c r="G299" i="9"/>
  <c r="E299" i="9" s="1"/>
  <c r="E528" i="4"/>
  <c r="D523" i="1"/>
  <c r="F299" i="4"/>
  <c r="D298" i="4"/>
  <c r="C294" i="1"/>
  <c r="I1462" i="1"/>
  <c r="D1435" i="1" l="1"/>
  <c r="H1435" i="1" s="1"/>
  <c r="F141" i="6"/>
  <c r="G294" i="9"/>
  <c r="E294" i="9" s="1"/>
  <c r="B294" i="9" s="1"/>
  <c r="C1517" i="1"/>
  <c r="H1517" i="1" s="1"/>
  <c r="I34" i="3"/>
  <c r="G295" i="9"/>
  <c r="E295" i="9" s="1"/>
  <c r="B295" i="9" s="1"/>
  <c r="I20" i="3"/>
  <c r="E6" i="5"/>
  <c r="D984" i="1" s="1"/>
  <c r="H1235" i="1"/>
  <c r="G1235" i="1"/>
  <c r="G1222" i="1"/>
  <c r="H1222" i="1"/>
  <c r="H1215" i="1"/>
  <c r="G1215" i="1"/>
  <c r="D345" i="1"/>
  <c r="E408" i="4"/>
  <c r="D403" i="1" s="1"/>
  <c r="H637" i="1"/>
  <c r="G637" i="1"/>
  <c r="H358" i="1"/>
  <c r="G358" i="1"/>
  <c r="H638" i="1"/>
  <c r="G638" i="1"/>
  <c r="G46" i="1"/>
  <c r="H46" i="1"/>
  <c r="F298" i="4"/>
  <c r="D407" i="4"/>
  <c r="C293" i="1"/>
  <c r="F176" i="5"/>
  <c r="D175" i="5"/>
  <c r="H22" i="3"/>
  <c r="C1153" i="1"/>
  <c r="H159" i="1"/>
  <c r="G159" i="1"/>
  <c r="H211" i="1"/>
  <c r="G211" i="1"/>
  <c r="D635" i="4"/>
  <c r="F420" i="4"/>
  <c r="C414" i="1"/>
  <c r="H453" i="1"/>
  <c r="G453" i="1"/>
  <c r="B297" i="9"/>
  <c r="E296" i="9"/>
  <c r="I10" i="3" s="1"/>
  <c r="I17" i="3"/>
  <c r="E289" i="4"/>
  <c r="E290" i="4" s="1"/>
  <c r="D286" i="1" s="1"/>
  <c r="D147" i="1"/>
  <c r="H1518" i="1"/>
  <c r="G1518" i="1"/>
  <c r="H1214" i="1"/>
  <c r="G1214" i="1"/>
  <c r="D6" i="5"/>
  <c r="F7" i="5"/>
  <c r="H20" i="3"/>
  <c r="C985" i="1"/>
  <c r="G523" i="1"/>
  <c r="H523" i="1"/>
  <c r="H1167" i="1"/>
  <c r="G1167" i="1"/>
  <c r="E412" i="4"/>
  <c r="I16" i="3"/>
  <c r="D2" i="1"/>
  <c r="G120" i="1"/>
  <c r="H120" i="1"/>
  <c r="H3" i="1"/>
  <c r="G3" i="1"/>
  <c r="H17" i="3"/>
  <c r="D289" i="4"/>
  <c r="D290" i="4" s="1"/>
  <c r="F151" i="4"/>
  <c r="C147" i="1"/>
  <c r="G192" i="1"/>
  <c r="H192" i="1"/>
  <c r="G78" i="1"/>
  <c r="H78" i="1"/>
  <c r="E636" i="4"/>
  <c r="D630" i="1" s="1"/>
  <c r="D522" i="1"/>
  <c r="E635" i="4"/>
  <c r="D629" i="1" s="1"/>
  <c r="E20" i="9"/>
  <c r="G1408" i="1"/>
  <c r="H1408" i="1"/>
  <c r="D412" i="4"/>
  <c r="F6" i="4"/>
  <c r="H16" i="3"/>
  <c r="C2" i="1"/>
  <c r="H346" i="1"/>
  <c r="G346" i="1"/>
  <c r="G294" i="1"/>
  <c r="H294" i="1"/>
  <c r="E298" i="9"/>
  <c r="B299" i="9"/>
  <c r="G1329" i="1"/>
  <c r="H1329" i="1"/>
  <c r="H9" i="3"/>
  <c r="F68" i="5"/>
  <c r="H21" i="3"/>
  <c r="C1046" i="1"/>
  <c r="H1112" i="1"/>
  <c r="G1112" i="1"/>
  <c r="H1124" i="1"/>
  <c r="G1124" i="1"/>
  <c r="D408" i="4"/>
  <c r="F350" i="4"/>
  <c r="C345" i="1"/>
  <c r="G1435" i="1"/>
  <c r="H1436" i="1"/>
  <c r="G1436" i="1"/>
  <c r="H587" i="1"/>
  <c r="G587" i="1"/>
  <c r="H574" i="1"/>
  <c r="G574" i="1"/>
  <c r="E175" i="5"/>
  <c r="D1152" i="1" s="1"/>
  <c r="I22" i="3"/>
  <c r="D1153" i="1"/>
  <c r="G148" i="1"/>
  <c r="H148" i="1"/>
  <c r="H1183" i="1"/>
  <c r="G1183" i="1"/>
  <c r="D636" i="4"/>
  <c r="F528" i="4"/>
  <c r="C522" i="1"/>
  <c r="G40" i="1"/>
  <c r="H40" i="1"/>
  <c r="H1154" i="1"/>
  <c r="G1154" i="1"/>
  <c r="H990" i="1"/>
  <c r="G990" i="1"/>
  <c r="H1056" i="1"/>
  <c r="G1056" i="1"/>
  <c r="H415" i="1"/>
  <c r="G415" i="1"/>
  <c r="H11" i="3" l="1"/>
  <c r="N3" i="9" s="1"/>
  <c r="G1517" i="1"/>
  <c r="E293" i="9"/>
  <c r="F408" i="4"/>
  <c r="C403" i="1"/>
  <c r="G1153" i="1"/>
  <c r="H1153" i="1"/>
  <c r="G414" i="1"/>
  <c r="H414" i="1"/>
  <c r="H276" i="9"/>
  <c r="B20" i="9"/>
  <c r="E19" i="9"/>
  <c r="H147" i="1"/>
  <c r="G147" i="1"/>
  <c r="G985" i="1"/>
  <c r="H985" i="1"/>
  <c r="F175" i="5"/>
  <c r="C1152" i="1"/>
  <c r="K3" i="9"/>
  <c r="I9" i="3"/>
  <c r="H2" i="1"/>
  <c r="G2" i="1"/>
  <c r="E413" i="4"/>
  <c r="E414" i="4" s="1"/>
  <c r="D409" i="1" s="1"/>
  <c r="E291" i="4"/>
  <c r="D287" i="1" s="1"/>
  <c r="D285" i="1"/>
  <c r="F635" i="4"/>
  <c r="C629" i="1"/>
  <c r="F290" i="4"/>
  <c r="C286" i="1"/>
  <c r="G522" i="1"/>
  <c r="H522" i="1"/>
  <c r="F289" i="4"/>
  <c r="D413" i="4"/>
  <c r="D414" i="4" s="1"/>
  <c r="D291" i="4"/>
  <c r="C285" i="1"/>
  <c r="G293" i="1"/>
  <c r="H293" i="1"/>
  <c r="H1046" i="1"/>
  <c r="G1046" i="1"/>
  <c r="E639" i="4"/>
  <c r="D407" i="1"/>
  <c r="G282" i="9"/>
  <c r="E282" i="9" s="1"/>
  <c r="B282" i="9" s="1"/>
  <c r="G276" i="9"/>
  <c r="F6" i="5"/>
  <c r="C984" i="1"/>
  <c r="F407" i="4"/>
  <c r="C402" i="1"/>
  <c r="F636" i="4"/>
  <c r="C630" i="1"/>
  <c r="G345" i="1"/>
  <c r="H345" i="1"/>
  <c r="D639" i="4"/>
  <c r="F412" i="4"/>
  <c r="C407" i="1"/>
  <c r="I11" i="3" l="1"/>
  <c r="E276" i="9"/>
  <c r="E275" i="9" s="1"/>
  <c r="G630" i="1"/>
  <c r="H630" i="1"/>
  <c r="H403" i="1"/>
  <c r="G403" i="1"/>
  <c r="G285" i="1"/>
  <c r="H285" i="1"/>
  <c r="H407" i="1"/>
  <c r="G407" i="1"/>
  <c r="F291" i="4"/>
  <c r="C287" i="1"/>
  <c r="F414" i="4"/>
  <c r="C409" i="1"/>
  <c r="D640" i="4"/>
  <c r="D641" i="4" s="1"/>
  <c r="F413" i="4"/>
  <c r="D415" i="4"/>
  <c r="C408" i="1"/>
  <c r="H1152" i="1"/>
  <c r="G1152" i="1"/>
  <c r="H629" i="1"/>
  <c r="G629" i="1"/>
  <c r="G402" i="1"/>
  <c r="H402" i="1"/>
  <c r="D633" i="1"/>
  <c r="H8" i="3"/>
  <c r="H984" i="1"/>
  <c r="G984" i="1"/>
  <c r="E415" i="4"/>
  <c r="D410" i="1" s="1"/>
  <c r="D408" i="1"/>
  <c r="E640" i="4"/>
  <c r="E641" i="4" s="1"/>
  <c r="F639" i="4"/>
  <c r="C633" i="1"/>
  <c r="G286" i="1"/>
  <c r="H286" i="1"/>
  <c r="B276" i="9" l="1"/>
  <c r="D635" i="1"/>
  <c r="F641" i="4"/>
  <c r="C635" i="1"/>
  <c r="H408" i="1"/>
  <c r="G408" i="1"/>
  <c r="F415" i="4"/>
  <c r="C410" i="1"/>
  <c r="E642" i="4"/>
  <c r="D634" i="1"/>
  <c r="G287" i="1"/>
  <c r="H287" i="1"/>
  <c r="D642" i="4"/>
  <c r="F640" i="4"/>
  <c r="C634" i="1"/>
  <c r="G409" i="1"/>
  <c r="H409" i="1"/>
  <c r="G633" i="1"/>
  <c r="H633" i="1"/>
  <c r="M3" i="9"/>
  <c r="I8" i="3"/>
  <c r="F642" i="4" l="1"/>
  <c r="D646" i="4"/>
  <c r="C636" i="1"/>
  <c r="H635" i="1"/>
  <c r="G635" i="1"/>
  <c r="D645" i="4"/>
  <c r="E646" i="4"/>
  <c r="D636" i="1"/>
  <c r="G634" i="1"/>
  <c r="H634" i="1"/>
  <c r="G410" i="1"/>
  <c r="H410" i="1"/>
  <c r="E645" i="4"/>
  <c r="I19" i="3" l="1"/>
  <c r="D640" i="1"/>
  <c r="I18" i="3"/>
  <c r="D639" i="1"/>
  <c r="H18" i="3"/>
  <c r="F645" i="4"/>
  <c r="C639" i="1"/>
  <c r="G636" i="1"/>
  <c r="H636" i="1"/>
  <c r="H7" i="3"/>
  <c r="H19" i="3"/>
  <c r="F646" i="4"/>
  <c r="C640" i="1"/>
  <c r="H639" i="1" l="1"/>
  <c r="G639" i="1"/>
  <c r="G640" i="1"/>
  <c r="H640" i="1"/>
  <c r="I7" i="3"/>
  <c r="J3" i="9"/>
  <c r="M272" i="9" l="1"/>
  <c r="L272" i="9"/>
  <c r="H18" i="9"/>
  <c r="K11" i="9"/>
  <c r="M15" i="9"/>
  <c r="I11" i="9"/>
  <c r="J7" i="9"/>
  <c r="G15" i="9"/>
  <c r="K10" i="9"/>
  <c r="G18" i="9"/>
  <c r="K6" i="9"/>
  <c r="J17" i="9"/>
  <c r="K9" i="9"/>
  <c r="J6" i="9"/>
  <c r="H17" i="9"/>
  <c r="I13" i="9"/>
  <c r="J8" i="9"/>
  <c r="I5" i="9"/>
  <c r="H16" i="9"/>
  <c r="I12" i="9"/>
  <c r="I8" i="9"/>
  <c r="J5" i="9"/>
  <c r="I6" i="9"/>
  <c r="K8" i="9"/>
  <c r="J9" i="9"/>
  <c r="I17" i="9"/>
  <c r="K5" i="9"/>
  <c r="K7" i="9"/>
  <c r="K12" i="9"/>
  <c r="J11" i="9"/>
  <c r="J13" i="9"/>
  <c r="I7" i="9"/>
  <c r="I9" i="9"/>
  <c r="G17" i="9"/>
  <c r="G16" i="9"/>
  <c r="H15" i="9"/>
  <c r="J10" i="9"/>
  <c r="J12" i="9"/>
  <c r="L16" i="9"/>
  <c r="K13" i="9"/>
  <c r="M16" i="9"/>
  <c r="L15" i="9"/>
  <c r="F15" i="9" l="1"/>
  <c r="E18" i="9"/>
  <c r="B18" i="9" s="1"/>
  <c r="E6" i="9"/>
  <c r="B6" i="9" s="1"/>
  <c r="E9" i="9"/>
  <c r="B9" i="9" s="1"/>
  <c r="E7" i="9"/>
  <c r="B7" i="9" s="1"/>
  <c r="E16" i="9"/>
  <c r="E17" i="9"/>
  <c r="B17" i="9" s="1"/>
  <c r="E5" i="9"/>
  <c r="B5" i="9" s="1"/>
  <c r="F272" i="9"/>
  <c r="B272" i="9" s="1"/>
  <c r="E13" i="9"/>
  <c r="B13" i="9" s="1"/>
  <c r="E15" i="9"/>
  <c r="E11" i="9"/>
  <c r="B11" i="9" s="1"/>
  <c r="E10" i="9"/>
  <c r="B10" i="9" s="1"/>
  <c r="E8" i="9"/>
  <c r="B8" i="9" s="1"/>
  <c r="F16" i="9"/>
  <c r="E12" i="9"/>
  <c r="B12" i="9" s="1"/>
  <c r="F19" i="9"/>
  <c r="B16" i="9" l="1"/>
  <c r="F14" i="9"/>
  <c r="F3" i="9" s="1"/>
  <c r="E4" i="9"/>
  <c r="B15"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<sst xmlns="http://schemas.openxmlformats.org/spreadsheetml/2006/main" count="4313" uniqueCount="3393">
  <si>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</si>
  <si>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</si>
  <si>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</si>
  <si>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</si>
  <si>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</si>
  <si>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</si>
  <si>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</si>
  <si>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</si>
  <si>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</si>
  <si>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</si>
  <si>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</si>
  <si>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</si>
  <si>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</si>
  <si>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</si>
  <si>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</si>
  <si>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</si>
  <si>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</si>
  <si>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</si>
  <si>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</si>
  <si>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</si>
  <si>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</si>
  <si>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</si>
  <si>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</si>
  <si>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</si>
  <si>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</si>
  <si>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</si>
  <si>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</si>
  <si>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</si>
  <si>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</si>
  <si>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</si>
  <si>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</si>
  <si>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SREDNJA ŠKOLA SLUNJ</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</si>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</sst>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5539979</v>
      </c>
      <c r="D2" s="6">
        <f>'PR-RAS'!E6</f>
        <v>6007200.4000000004</v>
      </c>
      <c r="E2" s="6">
        <v>0</v>
      </c>
      <c r="F2" s="6">
        <v>0</v>
      </c>
      <c r="G2" s="7">
        <f t="shared" ref="G2:G264" si="0">(B2/1000)*(C2*1+D2*2)</f>
        <v>17554.379800000002</v>
      </c>
      <c r="H2" s="7">
        <f t="shared" ref="H2:H264" si="1">ABS(C2-ROUND(C2,0))+ABS(D2-ROUND(D2,0))</f>
        <v>0.40000000037252903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4691643</v>
      </c>
      <c r="D46" s="1">
        <f>'PR-RAS'!E50</f>
        <v>5057382.6899999995</v>
      </c>
      <c r="E46" s="1">
        <v>0</v>
      </c>
      <c r="F46" s="1">
        <v>0</v>
      </c>
      <c r="G46" s="2">
        <f t="shared" si="0"/>
        <v>666288.37709999993</v>
      </c>
      <c r="H46" s="2">
        <f t="shared" si="1"/>
        <v>0.31000000052154064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4662374</v>
      </c>
      <c r="D64" s="1">
        <f>'PR-RAS'!E68</f>
        <v>5027266.71</v>
      </c>
      <c r="E64" s="1">
        <v>0</v>
      </c>
      <c r="F64" s="1">
        <v>0</v>
      </c>
      <c r="G64" s="2">
        <f t="shared" si="0"/>
        <v>927165.16746000003</v>
      </c>
      <c r="H64" s="2">
        <f t="shared" si="1"/>
        <v>0.2900000000372529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4654680</v>
      </c>
      <c r="D65" s="1">
        <f>'PR-RAS'!E69</f>
        <v>4903929.6399999997</v>
      </c>
      <c r="E65" s="1">
        <v>0</v>
      </c>
      <c r="F65" s="1">
        <v>0</v>
      </c>
      <c r="G65" s="2">
        <f t="shared" si="0"/>
        <v>925602.51391999994</v>
      </c>
      <c r="H65" s="2">
        <f t="shared" si="1"/>
        <v>0.36000000033527613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7694</v>
      </c>
      <c r="D66" s="1">
        <f>'PR-RAS'!E70</f>
        <v>123337.07</v>
      </c>
      <c r="E66" s="1">
        <v>0</v>
      </c>
      <c r="F66" s="1">
        <v>0</v>
      </c>
      <c r="G66" s="2">
        <f t="shared" si="0"/>
        <v>16533.929100000001</v>
      </c>
      <c r="H66" s="2">
        <f t="shared" si="1"/>
        <v>7.0000000006984919E-2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23173</v>
      </c>
      <c r="D70" s="1">
        <f>'PR-RAS'!E74</f>
        <v>22883.18</v>
      </c>
      <c r="E70" s="1">
        <v>0</v>
      </c>
      <c r="F70" s="1">
        <v>0</v>
      </c>
      <c r="G70" s="2">
        <f t="shared" si="0"/>
        <v>4756.8158400000002</v>
      </c>
      <c r="H70" s="2">
        <f t="shared" si="1"/>
        <v>0.18000000000029104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23173</v>
      </c>
      <c r="D71" s="1">
        <f>'PR-RAS'!E75</f>
        <v>22883.18</v>
      </c>
      <c r="E71" s="1">
        <v>0</v>
      </c>
      <c r="F71" s="1">
        <v>0</v>
      </c>
      <c r="G71" s="2">
        <f t="shared" si="0"/>
        <v>4825.7552000000005</v>
      </c>
      <c r="H71" s="2">
        <f t="shared" si="1"/>
        <v>0.18000000000029104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6096</v>
      </c>
      <c r="D73" s="1">
        <f>'PR-RAS'!E77</f>
        <v>7232.8</v>
      </c>
      <c r="E73" s="1">
        <v>0</v>
      </c>
      <c r="F73" s="1">
        <v>0</v>
      </c>
      <c r="G73" s="2">
        <f t="shared" si="0"/>
        <v>1480.4351999999999</v>
      </c>
      <c r="H73" s="2">
        <f t="shared" si="1"/>
        <v>0.1999999999998181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6096</v>
      </c>
      <c r="D76" s="1">
        <f>'PR-RAS'!E80</f>
        <v>7232.8</v>
      </c>
      <c r="E76" s="1">
        <v>0</v>
      </c>
      <c r="F76" s="1">
        <v>0</v>
      </c>
      <c r="G76" s="2">
        <f t="shared" si="0"/>
        <v>1542.12</v>
      </c>
      <c r="H76" s="2">
        <f t="shared" si="1"/>
        <v>0.1999999999998181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2581</v>
      </c>
      <c r="E102" s="1">
        <v>0</v>
      </c>
      <c r="F102" s="1">
        <v>0</v>
      </c>
      <c r="G102" s="2">
        <f t="shared" si="0"/>
        <v>521.36200000000008</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2581</v>
      </c>
      <c r="E108" s="1">
        <v>0</v>
      </c>
      <c r="F108" s="1">
        <v>0</v>
      </c>
      <c r="G108" s="2">
        <f t="shared" si="0"/>
        <v>552.33399999999995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2581</v>
      </c>
      <c r="E113" s="1">
        <v>0</v>
      </c>
      <c r="F113" s="1">
        <v>0</v>
      </c>
      <c r="G113" s="2">
        <f t="shared" si="0"/>
        <v>578.14400000000001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15378</v>
      </c>
      <c r="D120" s="1">
        <f>'PR-RAS'!E124</f>
        <v>43258.400000000001</v>
      </c>
      <c r="E120" s="1">
        <v>0</v>
      </c>
      <c r="F120" s="1">
        <v>0</v>
      </c>
      <c r="G120" s="2">
        <f t="shared" si="0"/>
        <v>12125.4812</v>
      </c>
      <c r="H120" s="2">
        <f t="shared" si="1"/>
        <v>0.40000000000145519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14078</v>
      </c>
      <c r="D121" s="1">
        <f>'PR-RAS'!E125</f>
        <v>40158.400000000001</v>
      </c>
      <c r="E121" s="1">
        <v>0</v>
      </c>
      <c r="F121" s="1">
        <v>0</v>
      </c>
      <c r="G121" s="2">
        <f t="shared" si="0"/>
        <v>11327.376</v>
      </c>
      <c r="H121" s="2">
        <f t="shared" si="1"/>
        <v>0.40000000000145519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14078</v>
      </c>
      <c r="D123" s="1">
        <f>'PR-RAS'!E127</f>
        <v>40158.400000000001</v>
      </c>
      <c r="E123" s="1">
        <v>0</v>
      </c>
      <c r="F123" s="1">
        <v>0</v>
      </c>
      <c r="G123" s="2">
        <f t="shared" si="0"/>
        <v>11516.1656</v>
      </c>
      <c r="H123" s="2">
        <f t="shared" si="1"/>
        <v>0.40000000000145519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1300</v>
      </c>
      <c r="D124" s="1">
        <f>'PR-RAS'!E128</f>
        <v>3100</v>
      </c>
      <c r="E124" s="1">
        <v>0</v>
      </c>
      <c r="F124" s="1">
        <v>0</v>
      </c>
      <c r="G124" s="2">
        <f t="shared" si="0"/>
        <v>922.5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1300</v>
      </c>
      <c r="D125" s="1">
        <f>'PR-RAS'!E129</f>
        <v>3100</v>
      </c>
      <c r="E125" s="1">
        <v>0</v>
      </c>
      <c r="F125" s="1">
        <v>0</v>
      </c>
      <c r="G125" s="2">
        <f t="shared" si="0"/>
        <v>930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832958</v>
      </c>
      <c r="D129" s="1">
        <f>'PR-RAS'!E133</f>
        <v>903978.31</v>
      </c>
      <c r="E129" s="1">
        <v>0</v>
      </c>
      <c r="F129" s="1">
        <v>0</v>
      </c>
      <c r="G129" s="2">
        <f t="shared" si="0"/>
        <v>338037.07136</v>
      </c>
      <c r="H129" s="2">
        <f t="shared" si="1"/>
        <v>0.31000000005587935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832958</v>
      </c>
      <c r="D130" s="1">
        <f>'PR-RAS'!E134</f>
        <v>903978.31</v>
      </c>
      <c r="E130" s="1">
        <v>0</v>
      </c>
      <c r="F130" s="1">
        <v>0</v>
      </c>
      <c r="G130" s="2">
        <f t="shared" si="0"/>
        <v>340677.98598</v>
      </c>
      <c r="H130" s="2">
        <f t="shared" si="1"/>
        <v>0.31000000005587935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632958</v>
      </c>
      <c r="D131" s="1">
        <f>'PR-RAS'!E135</f>
        <v>865530.81</v>
      </c>
      <c r="E131" s="1">
        <v>0</v>
      </c>
      <c r="F131" s="1">
        <v>0</v>
      </c>
      <c r="G131" s="2">
        <f t="shared" si="0"/>
        <v>307322.55060000002</v>
      </c>
      <c r="H131" s="2">
        <f t="shared" si="1"/>
        <v>0.18999999994412065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200000</v>
      </c>
      <c r="D132" s="1">
        <f>'PR-RAS'!E136</f>
        <v>38447.5</v>
      </c>
      <c r="E132" s="1">
        <v>0</v>
      </c>
      <c r="F132" s="1">
        <v>0</v>
      </c>
      <c r="G132" s="2">
        <f t="shared" si="0"/>
        <v>36273.245000000003</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5351793</v>
      </c>
      <c r="D147" s="1">
        <f>'PR-RAS'!E151</f>
        <v>5801650.9700000007</v>
      </c>
      <c r="E147" s="1">
        <v>0</v>
      </c>
      <c r="F147" s="1">
        <v>0</v>
      </c>
      <c r="G147" s="2">
        <f t="shared" si="0"/>
        <v>2475443.86124</v>
      </c>
      <c r="H147" s="2">
        <f t="shared" si="1"/>
        <v>2.9999999329447746E-2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4630366</v>
      </c>
      <c r="D148" s="1">
        <f>'PR-RAS'!E152</f>
        <v>4882248.16</v>
      </c>
      <c r="E148" s="1">
        <v>0</v>
      </c>
      <c r="F148" s="1">
        <v>0</v>
      </c>
      <c r="G148" s="2">
        <f t="shared" si="0"/>
        <v>2116044.7610399998</v>
      </c>
      <c r="H148" s="2">
        <f t="shared" si="1"/>
        <v>0.16000000014901161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3885929</v>
      </c>
      <c r="D149" s="1">
        <f>'PR-RAS'!E153</f>
        <v>4077323.2</v>
      </c>
      <c r="E149" s="1">
        <v>0</v>
      </c>
      <c r="F149" s="1">
        <v>0</v>
      </c>
      <c r="G149" s="2">
        <f t="shared" si="0"/>
        <v>1782005.1591999999</v>
      </c>
      <c r="H149" s="2">
        <f t="shared" si="1"/>
        <v>0.20000000018626451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3885929</v>
      </c>
      <c r="D150" s="1">
        <f>'PR-RAS'!E154</f>
        <v>4077323.2</v>
      </c>
      <c r="E150" s="1">
        <v>0</v>
      </c>
      <c r="F150" s="1">
        <v>0</v>
      </c>
      <c r="G150" s="2">
        <f t="shared" si="0"/>
        <v>1794045.7346000001</v>
      </c>
      <c r="H150" s="2">
        <f t="shared" si="1"/>
        <v>0.20000000018626451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162768</v>
      </c>
      <c r="D154" s="1">
        <f>'PR-RAS'!E158</f>
        <v>182294.69</v>
      </c>
      <c r="E154" s="1">
        <v>0</v>
      </c>
      <c r="F154" s="1">
        <v>0</v>
      </c>
      <c r="G154" s="2">
        <f t="shared" si="0"/>
        <v>80685.679139999993</v>
      </c>
      <c r="H154" s="2">
        <f t="shared" si="1"/>
        <v>0.30999999999767169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581669</v>
      </c>
      <c r="D155" s="1">
        <f>'PR-RAS'!E159</f>
        <v>622630.27</v>
      </c>
      <c r="E155" s="1">
        <v>0</v>
      </c>
      <c r="F155" s="1">
        <v>0</v>
      </c>
      <c r="G155" s="2">
        <f t="shared" si="0"/>
        <v>281347.14916000003</v>
      </c>
      <c r="H155" s="2">
        <f t="shared" si="1"/>
        <v>0.27000000001862645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581669</v>
      </c>
      <c r="D157" s="1">
        <f>'PR-RAS'!E161</f>
        <v>622630.27</v>
      </c>
      <c r="E157" s="1">
        <v>0</v>
      </c>
      <c r="F157" s="1">
        <v>0</v>
      </c>
      <c r="G157" s="2">
        <f t="shared" si="0"/>
        <v>285001.00824</v>
      </c>
      <c r="H157" s="2">
        <f t="shared" si="1"/>
        <v>0.27000000001862645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704215</v>
      </c>
      <c r="D159" s="1">
        <f>'PR-RAS'!E163</f>
        <v>899009.73</v>
      </c>
      <c r="E159" s="1">
        <v>0</v>
      </c>
      <c r="F159" s="1">
        <v>0</v>
      </c>
      <c r="G159" s="2">
        <f t="shared" si="0"/>
        <v>395353.04467999999</v>
      </c>
      <c r="H159" s="2">
        <f t="shared" si="1"/>
        <v>0.27000000001862645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225762</v>
      </c>
      <c r="D160" s="1">
        <f>'PR-RAS'!E164</f>
        <v>396874.58</v>
      </c>
      <c r="E160" s="1">
        <v>0</v>
      </c>
      <c r="F160" s="1">
        <v>0</v>
      </c>
      <c r="G160" s="2">
        <f t="shared" si="0"/>
        <v>162102.27444000001</v>
      </c>
      <c r="H160" s="2">
        <f t="shared" si="1"/>
        <v>0.41999999998370185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2983</v>
      </c>
      <c r="D161" s="1">
        <f>'PR-RAS'!E165</f>
        <v>18656.5</v>
      </c>
      <c r="E161" s="1">
        <v>0</v>
      </c>
      <c r="F161" s="1">
        <v>0</v>
      </c>
      <c r="G161" s="2">
        <f t="shared" si="0"/>
        <v>6447.3600000000006</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216977</v>
      </c>
      <c r="D162" s="1">
        <f>'PR-RAS'!E166</f>
        <v>357448.08</v>
      </c>
      <c r="E162" s="1">
        <v>0</v>
      </c>
      <c r="F162" s="1">
        <v>0</v>
      </c>
      <c r="G162" s="2">
        <f t="shared" si="0"/>
        <v>150031.57876</v>
      </c>
      <c r="H162" s="2">
        <f t="shared" si="1"/>
        <v>8.0000000016298145E-2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1480</v>
      </c>
      <c r="D163" s="1">
        <f>'PR-RAS'!E167</f>
        <v>400</v>
      </c>
      <c r="E163" s="1">
        <v>0</v>
      </c>
      <c r="F163" s="1">
        <v>0</v>
      </c>
      <c r="G163" s="2">
        <f t="shared" si="0"/>
        <v>369.36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4322</v>
      </c>
      <c r="D164" s="1">
        <f>'PR-RAS'!E168</f>
        <v>20370</v>
      </c>
      <c r="E164" s="1">
        <v>0</v>
      </c>
      <c r="F164" s="1">
        <v>0</v>
      </c>
      <c r="G164" s="2">
        <f t="shared" si="0"/>
        <v>7345.1060000000007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220806</v>
      </c>
      <c r="D165" s="1">
        <f>'PR-RAS'!E169</f>
        <v>292835.95</v>
      </c>
      <c r="E165" s="1">
        <v>0</v>
      </c>
      <c r="F165" s="1">
        <v>0</v>
      </c>
      <c r="G165" s="2">
        <f t="shared" si="0"/>
        <v>132262.3756</v>
      </c>
      <c r="H165" s="2">
        <f t="shared" si="1"/>
        <v>4.9999999988358468E-2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46220</v>
      </c>
      <c r="D166" s="1">
        <f>'PR-RAS'!E170</f>
        <v>40920.080000000002</v>
      </c>
      <c r="E166" s="1">
        <v>0</v>
      </c>
      <c r="F166" s="1">
        <v>0</v>
      </c>
      <c r="G166" s="2">
        <f t="shared" si="0"/>
        <v>21129.9264</v>
      </c>
      <c r="H166" s="2">
        <f t="shared" si="1"/>
        <v>8.000000000174623E-2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5732</v>
      </c>
      <c r="D167" s="1">
        <f>'PR-RAS'!E171</f>
        <v>0</v>
      </c>
      <c r="E167" s="1">
        <v>0</v>
      </c>
      <c r="F167" s="1">
        <v>0</v>
      </c>
      <c r="G167" s="2">
        <f t="shared" si="0"/>
        <v>951.51200000000006</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165193</v>
      </c>
      <c r="D168" s="1">
        <f>'PR-RAS'!E172</f>
        <v>245624.52</v>
      </c>
      <c r="E168" s="1">
        <v>0</v>
      </c>
      <c r="F168" s="1">
        <v>0</v>
      </c>
      <c r="G168" s="2">
        <f t="shared" si="0"/>
        <v>109625.82068000002</v>
      </c>
      <c r="H168" s="2">
        <f t="shared" si="1"/>
        <v>0.48000000001047738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2510</v>
      </c>
      <c r="D169" s="1">
        <f>'PR-RAS'!E173</f>
        <v>3851.9</v>
      </c>
      <c r="E169" s="1">
        <v>0</v>
      </c>
      <c r="F169" s="1">
        <v>0</v>
      </c>
      <c r="G169" s="2">
        <f t="shared" si="0"/>
        <v>1715.9184</v>
      </c>
      <c r="H169" s="2">
        <f t="shared" si="1"/>
        <v>9.9999999999909051E-2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1151</v>
      </c>
      <c r="D170" s="1">
        <f>'PR-RAS'!E174</f>
        <v>0</v>
      </c>
      <c r="E170" s="1">
        <v>0</v>
      </c>
      <c r="F170" s="1">
        <v>0</v>
      </c>
      <c r="G170" s="2">
        <f t="shared" si="0"/>
        <v>194.51900000000001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2439.4499999999998</v>
      </c>
      <c r="E172" s="1">
        <v>0</v>
      </c>
      <c r="F172" s="1">
        <v>0</v>
      </c>
      <c r="G172" s="2">
        <f t="shared" si="0"/>
        <v>834.29190000000006</v>
      </c>
      <c r="H172" s="2">
        <f t="shared" si="1"/>
        <v>0.4499999999998181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185610</v>
      </c>
      <c r="D173" s="1">
        <f>'PR-RAS'!E177</f>
        <v>161169.91999999998</v>
      </c>
      <c r="E173" s="1">
        <v>0</v>
      </c>
      <c r="F173" s="1">
        <v>0</v>
      </c>
      <c r="G173" s="2">
        <f t="shared" si="0"/>
        <v>87367.372479999991</v>
      </c>
      <c r="H173" s="2">
        <f t="shared" si="1"/>
        <v>8.0000000016298145E-2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17548</v>
      </c>
      <c r="D174" s="1">
        <f>'PR-RAS'!E178</f>
        <v>17778.62</v>
      </c>
      <c r="E174" s="1">
        <v>0</v>
      </c>
      <c r="F174" s="1">
        <v>0</v>
      </c>
      <c r="G174" s="2">
        <f t="shared" si="0"/>
        <v>9187.2065199999997</v>
      </c>
      <c r="H174" s="2">
        <f t="shared" si="1"/>
        <v>0.38000000000101863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80580</v>
      </c>
      <c r="D175" s="1">
        <f>'PR-RAS'!E179</f>
        <v>28311.73</v>
      </c>
      <c r="E175" s="1">
        <v>0</v>
      </c>
      <c r="F175" s="1">
        <v>0</v>
      </c>
      <c r="G175" s="2">
        <f t="shared" si="0"/>
        <v>23873.402039999997</v>
      </c>
      <c r="H175" s="2">
        <f t="shared" si="1"/>
        <v>0.27000000000043656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312.5</v>
      </c>
      <c r="E176" s="1">
        <v>0</v>
      </c>
      <c r="F176" s="1">
        <v>0</v>
      </c>
      <c r="G176" s="2">
        <f t="shared" si="0"/>
        <v>109.375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38379</v>
      </c>
      <c r="D177" s="1">
        <f>'PR-RAS'!E181</f>
        <v>42701.36</v>
      </c>
      <c r="E177" s="1">
        <v>0</v>
      </c>
      <c r="F177" s="1">
        <v>0</v>
      </c>
      <c r="G177" s="2">
        <f t="shared" si="0"/>
        <v>21785.582719999999</v>
      </c>
      <c r="H177" s="2">
        <f t="shared" si="1"/>
        <v>0.36000000000058208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12519</v>
      </c>
      <c r="D179" s="1">
        <f>'PR-RAS'!E183</f>
        <v>24948.75</v>
      </c>
      <c r="E179" s="1">
        <v>0</v>
      </c>
      <c r="F179" s="1">
        <v>0</v>
      </c>
      <c r="G179" s="2">
        <f t="shared" si="0"/>
        <v>11110.136999999999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14776</v>
      </c>
      <c r="D180" s="1">
        <f>'PR-RAS'!E184</f>
        <v>14925.72</v>
      </c>
      <c r="E180" s="1">
        <v>0</v>
      </c>
      <c r="F180" s="1">
        <v>0</v>
      </c>
      <c r="G180" s="2">
        <f t="shared" si="0"/>
        <v>7988.3117600000005</v>
      </c>
      <c r="H180" s="2">
        <f t="shared" si="1"/>
        <v>0.28000000000065484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18808</v>
      </c>
      <c r="D181" s="1">
        <f>'PR-RAS'!E185</f>
        <v>23976.240000000002</v>
      </c>
      <c r="E181" s="1">
        <v>0</v>
      </c>
      <c r="F181" s="1">
        <v>0</v>
      </c>
      <c r="G181" s="2">
        <f t="shared" si="0"/>
        <v>12016.886400000001</v>
      </c>
      <c r="H181" s="2">
        <f t="shared" si="1"/>
        <v>0.24000000000160071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3000</v>
      </c>
      <c r="D182" s="1">
        <f>'PR-RAS'!E186</f>
        <v>8215</v>
      </c>
      <c r="E182" s="1">
        <v>0</v>
      </c>
      <c r="F182" s="1">
        <v>0</v>
      </c>
      <c r="G182" s="2">
        <f t="shared" si="0"/>
        <v>3516.83</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72037</v>
      </c>
      <c r="D184" s="1">
        <f>'PR-RAS'!E188</f>
        <v>48129.279999999999</v>
      </c>
      <c r="E184" s="1">
        <v>0</v>
      </c>
      <c r="F184" s="1">
        <v>0</v>
      </c>
      <c r="G184" s="2">
        <f t="shared" si="0"/>
        <v>30798.087479999998</v>
      </c>
      <c r="H184" s="2">
        <f t="shared" si="1"/>
        <v>0.27999999999883585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2592</v>
      </c>
      <c r="D185" s="1">
        <f>'PR-RAS'!E189</f>
        <v>0</v>
      </c>
      <c r="E185" s="1">
        <v>0</v>
      </c>
      <c r="F185" s="1">
        <v>0</v>
      </c>
      <c r="G185" s="2">
        <f t="shared" si="0"/>
        <v>476.928</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5021</v>
      </c>
      <c r="D186" s="1">
        <f>'PR-RAS'!E190</f>
        <v>5182.57</v>
      </c>
      <c r="E186" s="1">
        <v>0</v>
      </c>
      <c r="F186" s="1">
        <v>0</v>
      </c>
      <c r="G186" s="2">
        <f t="shared" si="0"/>
        <v>2846.4358999999999</v>
      </c>
      <c r="H186" s="2">
        <f t="shared" si="1"/>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3756</v>
      </c>
      <c r="D187" s="1">
        <f>'PR-RAS'!E191</f>
        <v>2689.34</v>
      </c>
      <c r="E187" s="1">
        <v>0</v>
      </c>
      <c r="F187" s="1">
        <v>0</v>
      </c>
      <c r="G187" s="2">
        <f t="shared" si="0"/>
        <v>1699.0504800000001</v>
      </c>
      <c r="H187" s="2">
        <f t="shared" si="1"/>
        <v>0.34000000000014552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250</v>
      </c>
      <c r="D188" s="1">
        <f>'PR-RAS'!E192</f>
        <v>250</v>
      </c>
      <c r="E188" s="1">
        <v>0</v>
      </c>
      <c r="F188" s="1">
        <v>0</v>
      </c>
      <c r="G188" s="2">
        <f t="shared" si="0"/>
        <v>140.25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28437</v>
      </c>
      <c r="D189" s="1">
        <f>'PR-RAS'!E193</f>
        <v>7129.13</v>
      </c>
      <c r="E189" s="1">
        <v>0</v>
      </c>
      <c r="F189" s="1">
        <v>0</v>
      </c>
      <c r="G189" s="2">
        <f t="shared" si="0"/>
        <v>8026.7088800000001</v>
      </c>
      <c r="H189" s="2">
        <f t="shared" si="1"/>
        <v>0.13000000000010914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17344</v>
      </c>
      <c r="D190" s="1">
        <f>'PR-RAS'!E194</f>
        <v>19375</v>
      </c>
      <c r="E190" s="1">
        <v>0</v>
      </c>
      <c r="F190" s="1">
        <v>0</v>
      </c>
      <c r="G190" s="2">
        <f t="shared" si="0"/>
        <v>10601.766</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14637</v>
      </c>
      <c r="D191" s="1">
        <f>'PR-RAS'!E195</f>
        <v>13503.24</v>
      </c>
      <c r="E191" s="1">
        <v>0</v>
      </c>
      <c r="F191" s="1">
        <v>0</v>
      </c>
      <c r="G191" s="2">
        <f t="shared" si="0"/>
        <v>7912.261199999999</v>
      </c>
      <c r="H191" s="2">
        <f t="shared" si="1"/>
        <v>0.23999999999978172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17212</v>
      </c>
      <c r="D192" s="1">
        <f>'PR-RAS'!E196</f>
        <v>20393.079999999998</v>
      </c>
      <c r="E192" s="1">
        <v>0</v>
      </c>
      <c r="F192" s="1">
        <v>0</v>
      </c>
      <c r="G192" s="2">
        <f t="shared" si="0"/>
        <v>11077.64856</v>
      </c>
      <c r="H192" s="2">
        <f t="shared" si="1"/>
        <v>7.9999999998108251E-2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17212</v>
      </c>
      <c r="D206" s="1">
        <f>'PR-RAS'!E210</f>
        <v>20393.079999999998</v>
      </c>
      <c r="E206" s="1">
        <v>0</v>
      </c>
      <c r="F206" s="1">
        <v>0</v>
      </c>
      <c r="G206" s="2">
        <f t="shared" si="0"/>
        <v>11889.622799999999</v>
      </c>
      <c r="H206" s="2">
        <f t="shared" si="1"/>
        <v>7.9999999998108251E-2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4494</v>
      </c>
      <c r="D207" s="1">
        <f>'PR-RAS'!E211</f>
        <v>5960.19</v>
      </c>
      <c r="E207" s="1">
        <v>0</v>
      </c>
      <c r="F207" s="1">
        <v>0</v>
      </c>
      <c r="G207" s="2">
        <f t="shared" si="0"/>
        <v>3381.3622799999994</v>
      </c>
      <c r="H207" s="2">
        <f t="shared" si="1"/>
        <v>0.18999999999959982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12718</v>
      </c>
      <c r="D209" s="1">
        <f>'PR-RAS'!E213</f>
        <v>14432.89</v>
      </c>
      <c r="E209" s="1">
        <v>0</v>
      </c>
      <c r="F209" s="1">
        <v>0</v>
      </c>
      <c r="G209" s="2">
        <f t="shared" si="0"/>
        <v>8649.4262399999989</v>
      </c>
      <c r="H209" s="2">
        <f t="shared" si="1"/>
        <v>0.11000000000058208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5351793</v>
      </c>
      <c r="D285" s="1">
        <f>'PR-RAS'!E289</f>
        <v>5801650.9700000007</v>
      </c>
      <c r="E285" s="1">
        <v>0</v>
      </c>
      <c r="F285" s="1">
        <v>0</v>
      </c>
      <c r="G285" s="2">
        <f t="shared" si="8"/>
        <v>4815246.9629600001</v>
      </c>
      <c r="H285" s="2">
        <f t="shared" si="9"/>
        <v>2.9999999329447746E-2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188186</v>
      </c>
      <c r="D286" s="1">
        <f>'PR-RAS'!E290</f>
        <v>205549.4299999997</v>
      </c>
      <c r="E286" s="1">
        <v>0</v>
      </c>
      <c r="F286" s="1">
        <v>0</v>
      </c>
      <c r="G286" s="2">
        <f t="shared" si="8"/>
        <v>170796.18509999983</v>
      </c>
      <c r="H286" s="2">
        <f t="shared" si="9"/>
        <v>0.42999999970197678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563387</v>
      </c>
      <c r="D288" s="1">
        <f>'PR-RAS'!E292</f>
        <v>751572.72</v>
      </c>
      <c r="E288" s="1">
        <v>0</v>
      </c>
      <c r="F288" s="1">
        <v>0</v>
      </c>
      <c r="G288" s="2">
        <f t="shared" si="8"/>
        <v>593094.81027999998</v>
      </c>
      <c r="H288" s="2">
        <f t="shared" si="9"/>
        <v>0.28000000002793968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3811</v>
      </c>
      <c r="D293" s="1">
        <f>'PR-RAS'!E298</f>
        <v>3810.96</v>
      </c>
      <c r="E293" s="1">
        <v>0</v>
      </c>
      <c r="F293" s="1">
        <v>0</v>
      </c>
      <c r="G293" s="2">
        <f t="shared" si="8"/>
        <v>3338.41264</v>
      </c>
      <c r="H293" s="2">
        <f t="shared" si="9"/>
        <v>3.999999999996362E-2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3811</v>
      </c>
      <c r="D306" s="1">
        <f>'PR-RAS'!E311</f>
        <v>3810.96</v>
      </c>
      <c r="E306" s="1">
        <v>0</v>
      </c>
      <c r="F306" s="1">
        <v>0</v>
      </c>
      <c r="G306" s="2">
        <f t="shared" si="8"/>
        <v>3487.0405999999998</v>
      </c>
      <c r="H306" s="2">
        <f t="shared" si="9"/>
        <v>3.999999999996362E-2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3811</v>
      </c>
      <c r="D307" s="1">
        <f>'PR-RAS'!E312</f>
        <v>3810.96</v>
      </c>
      <c r="E307" s="1">
        <v>0</v>
      </c>
      <c r="F307" s="1">
        <v>0</v>
      </c>
      <c r="G307" s="2">
        <f t="shared" si="8"/>
        <v>3498.47352</v>
      </c>
      <c r="H307" s="2">
        <f t="shared" si="9"/>
        <v>3.999999999996362E-2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3811</v>
      </c>
      <c r="D308" s="1">
        <f>'PR-RAS'!E313</f>
        <v>3810.96</v>
      </c>
      <c r="E308" s="1">
        <v>0</v>
      </c>
      <c r="F308" s="1">
        <v>0</v>
      </c>
      <c r="G308" s="2">
        <f t="shared" si="8"/>
        <v>3509.9064399999997</v>
      </c>
      <c r="H308" s="2">
        <f t="shared" si="9"/>
        <v>3.999999999996362E-2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210621</v>
      </c>
      <c r="D345" s="1">
        <f>'PR-RAS'!E350</f>
        <v>177904.88</v>
      </c>
      <c r="E345" s="1">
        <v>0</v>
      </c>
      <c r="F345" s="1">
        <v>0</v>
      </c>
      <c r="G345" s="2">
        <f t="shared" si="8"/>
        <v>194852.18143999999</v>
      </c>
      <c r="H345" s="2">
        <f t="shared" si="9"/>
        <v>0.11999999999534339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210621</v>
      </c>
      <c r="D358" s="1">
        <f>'PR-RAS'!E363</f>
        <v>69457.38</v>
      </c>
      <c r="E358" s="1">
        <v>0</v>
      </c>
      <c r="F358" s="1">
        <v>0</v>
      </c>
      <c r="G358" s="2">
        <f t="shared" si="8"/>
        <v>124784.26632</v>
      </c>
      <c r="H358" s="2">
        <f t="shared" si="9"/>
        <v>0.38000000000465661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200000</v>
      </c>
      <c r="D359" s="1">
        <f>'PR-RAS'!E364</f>
        <v>0</v>
      </c>
      <c r="E359" s="1">
        <v>0</v>
      </c>
      <c r="F359" s="1">
        <v>0</v>
      </c>
      <c r="G359" s="2">
        <f t="shared" si="8"/>
        <v>71600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200000</v>
      </c>
      <c r="D361" s="1">
        <f>'PR-RAS'!E366</f>
        <v>0</v>
      </c>
      <c r="E361" s="1">
        <v>0</v>
      </c>
      <c r="F361" s="1">
        <v>0</v>
      </c>
      <c r="G361" s="2">
        <f t="shared" si="8"/>
        <v>72000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2475</v>
      </c>
      <c r="D364" s="1">
        <f>'PR-RAS'!E369</f>
        <v>61877.3</v>
      </c>
      <c r="E364" s="1">
        <v>0</v>
      </c>
      <c r="F364" s="1">
        <v>0</v>
      </c>
      <c r="G364" s="2">
        <f t="shared" si="8"/>
        <v>45821.344799999999</v>
      </c>
      <c r="H364" s="2">
        <f t="shared" si="9"/>
        <v>0.30000000000291038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58427.3</v>
      </c>
      <c r="E365" s="1">
        <v>0</v>
      </c>
      <c r="F365" s="1">
        <v>0</v>
      </c>
      <c r="G365" s="2">
        <f t="shared" si="8"/>
        <v>42535.074399999998</v>
      </c>
      <c r="H365" s="2">
        <f t="shared" si="9"/>
        <v>0.30000000000291038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2475</v>
      </c>
      <c r="D367" s="1">
        <f>'PR-RAS'!E372</f>
        <v>0</v>
      </c>
      <c r="E367" s="1">
        <v>0</v>
      </c>
      <c r="F367" s="1">
        <v>0</v>
      </c>
      <c r="G367" s="2">
        <f t="shared" si="8"/>
        <v>905.85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3450</v>
      </c>
      <c r="E371" s="1">
        <v>0</v>
      </c>
      <c r="F371" s="1">
        <v>0</v>
      </c>
      <c r="G371" s="2">
        <f t="shared" si="8"/>
        <v>2553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8146</v>
      </c>
      <c r="D378" s="1">
        <f>'PR-RAS'!E383</f>
        <v>7580.08</v>
      </c>
      <c r="E378" s="1">
        <v>0</v>
      </c>
      <c r="F378" s="1">
        <v>0</v>
      </c>
      <c r="G378" s="2">
        <f t="shared" si="8"/>
        <v>8786.4223199999997</v>
      </c>
      <c r="H378" s="2">
        <f t="shared" si="9"/>
        <v>7.999999999992724E-2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8146</v>
      </c>
      <c r="D379" s="1">
        <f>'PR-RAS'!E384</f>
        <v>7580.08</v>
      </c>
      <c r="E379" s="1">
        <v>0</v>
      </c>
      <c r="F379" s="1">
        <v>0</v>
      </c>
      <c r="G379" s="2">
        <f t="shared" si="8"/>
        <v>8809.7284799999998</v>
      </c>
      <c r="H379" s="2">
        <f t="shared" si="9"/>
        <v>7.999999999992724E-2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108447.5</v>
      </c>
      <c r="E397" s="1">
        <v>0</v>
      </c>
      <c r="F397" s="1">
        <v>0</v>
      </c>
      <c r="G397" s="2">
        <f t="shared" si="8"/>
        <v>85890.42</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108447.5</v>
      </c>
      <c r="E399" s="1">
        <v>0</v>
      </c>
      <c r="F399" s="1">
        <v>0</v>
      </c>
      <c r="G399" s="2">
        <f t="shared" si="8"/>
        <v>86324.21</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206810</v>
      </c>
      <c r="D403" s="1">
        <f>'PR-RAS'!E408</f>
        <v>174093.92</v>
      </c>
      <c r="E403" s="1">
        <v>0</v>
      </c>
      <c r="F403" s="1">
        <v>0</v>
      </c>
      <c r="G403" s="2">
        <f t="shared" si="8"/>
        <v>223109.13168000005</v>
      </c>
      <c r="H403" s="2">
        <f t="shared" si="9"/>
        <v>7.9999999987194315E-2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312430</v>
      </c>
      <c r="D405" s="1">
        <f>'PR-RAS'!E410</f>
        <v>519239.57</v>
      </c>
      <c r="E405" s="1">
        <v>0</v>
      </c>
      <c r="F405" s="1">
        <v>0</v>
      </c>
      <c r="G405" s="2">
        <f t="shared" si="8"/>
        <v>545767.29256000009</v>
      </c>
      <c r="H405" s="2">
        <f t="shared" si="9"/>
        <v>0.42999999999301508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3498</v>
      </c>
      <c r="D406" s="1">
        <f>'PR-RAS'!E411</f>
        <v>13777.74</v>
      </c>
      <c r="E406" s="1">
        <v>0</v>
      </c>
      <c r="F406" s="1">
        <v>0</v>
      </c>
      <c r="G406" s="2">
        <f t="shared" si="8"/>
        <v>12576.6594</v>
      </c>
      <c r="H406" s="2">
        <f t="shared" si="9"/>
        <v>0.26000000000021828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5543790</v>
      </c>
      <c r="D407" s="1">
        <f>'PR-RAS'!E412</f>
        <v>6011011.3600000003</v>
      </c>
      <c r="E407" s="1">
        <v>0</v>
      </c>
      <c r="F407" s="1">
        <v>0</v>
      </c>
      <c r="G407" s="2">
        <f t="shared" si="8"/>
        <v>7131719.9643200003</v>
      </c>
      <c r="H407" s="2">
        <f t="shared" si="9"/>
        <v>0.36000000033527613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5562414</v>
      </c>
      <c r="D408" s="1">
        <f>'PR-RAS'!E413</f>
        <v>5979555.8500000006</v>
      </c>
      <c r="E408" s="1">
        <v>0</v>
      </c>
      <c r="F408" s="1">
        <v>0</v>
      </c>
      <c r="G408" s="2">
        <f t="shared" si="8"/>
        <v>7131260.9599000011</v>
      </c>
      <c r="H408" s="2">
        <f t="shared" si="9"/>
        <v>0.14999999944120646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31455.509999999776</v>
      </c>
      <c r="E409" s="1">
        <v>0</v>
      </c>
      <c r="F409" s="1">
        <v>0</v>
      </c>
      <c r="G409" s="2">
        <f t="shared" si="8"/>
        <v>25667.696159999818</v>
      </c>
      <c r="H409" s="2">
        <f t="shared" si="9"/>
        <v>0.49000000022351742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18624</v>
      </c>
      <c r="D410" s="1">
        <f>'PR-RAS'!E415</f>
        <v>0</v>
      </c>
      <c r="E410" s="1">
        <v>0</v>
      </c>
      <c r="F410" s="1">
        <v>0</v>
      </c>
      <c r="G410" s="2">
        <f t="shared" si="8"/>
        <v>7617.2159999999994</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250957</v>
      </c>
      <c r="D411" s="1">
        <f>'PR-RAS'!E416</f>
        <v>232333.14999999997</v>
      </c>
      <c r="E411" s="1">
        <v>0</v>
      </c>
      <c r="F411" s="1">
        <v>0</v>
      </c>
      <c r="G411" s="2">
        <f t="shared" si="8"/>
        <v>293405.55299999996</v>
      </c>
      <c r="H411" s="2">
        <f t="shared" si="9"/>
        <v>0.1499999999650754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3498</v>
      </c>
      <c r="D413" s="1">
        <f>'PR-RAS'!E418</f>
        <v>13777.74</v>
      </c>
      <c r="E413" s="1">
        <v>0</v>
      </c>
      <c r="F413" s="1">
        <v>0</v>
      </c>
      <c r="G413" s="2">
        <f t="shared" si="8"/>
        <v>12794.033759999998</v>
      </c>
      <c r="H413" s="2">
        <f t="shared" si="9"/>
        <v>0.26000000000021828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5543790</v>
      </c>
      <c r="D633" s="1">
        <f>'PR-RAS'!E639</f>
        <v>6011011.3600000003</v>
      </c>
      <c r="E633" s="1">
        <v>0</v>
      </c>
      <c r="F633" s="1">
        <v>0</v>
      </c>
      <c r="G633" s="2">
        <f t="shared" si="10"/>
        <v>11101593.639039999</v>
      </c>
      <c r="H633" s="2">
        <f t="shared" si="11"/>
        <v>0.36000000033527613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5562414</v>
      </c>
      <c r="D634" s="1">
        <f>'PR-RAS'!E640</f>
        <v>5979555.8500000006</v>
      </c>
      <c r="E634" s="1">
        <v>0</v>
      </c>
      <c r="F634" s="1">
        <v>0</v>
      </c>
      <c r="G634" s="2">
        <f t="shared" si="10"/>
        <v>11091125.768100003</v>
      </c>
      <c r="H634" s="2">
        <f t="shared" si="11"/>
        <v>0.14999999944120646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31455.509999999776</v>
      </c>
      <c r="E635" s="1">
        <v>0</v>
      </c>
      <c r="F635" s="1">
        <v>0</v>
      </c>
      <c r="G635" s="2">
        <f t="shared" si="10"/>
        <v>39885.586679999717</v>
      </c>
      <c r="H635" s="2">
        <f t="shared" si="11"/>
        <v>0.49000000022351742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18624</v>
      </c>
      <c r="D636" s="1">
        <f>'PR-RAS'!E642</f>
        <v>0</v>
      </c>
      <c r="E636" s="1">
        <v>0</v>
      </c>
      <c r="F636" s="1">
        <v>0</v>
      </c>
      <c r="G636" s="2">
        <f t="shared" si="10"/>
        <v>11826.24</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250957</v>
      </c>
      <c r="D637" s="1">
        <f>'PR-RAS'!E643</f>
        <v>232333.14999999997</v>
      </c>
      <c r="E637" s="1">
        <v>0</v>
      </c>
      <c r="F637" s="1">
        <v>0</v>
      </c>
      <c r="G637" s="2">
        <f t="shared" si="10"/>
        <v>455136.41879999998</v>
      </c>
      <c r="H637" s="2">
        <f t="shared" si="11"/>
        <v>0.1499999999650754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232333</v>
      </c>
      <c r="D639" s="1">
        <f>'PR-RAS'!E645</f>
        <v>263788.65999999974</v>
      </c>
      <c r="E639" s="1">
        <v>0</v>
      </c>
      <c r="F639" s="1">
        <v>0</v>
      </c>
      <c r="G639" s="2">
        <f t="shared" si="10"/>
        <v>484822.78415999969</v>
      </c>
      <c r="H639" s="2">
        <f t="shared" si="11"/>
        <v>0.34000000025844201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379839</v>
      </c>
      <c r="D641" s="1">
        <f>'PR-RAS'!E647</f>
        <v>413153.4</v>
      </c>
      <c r="E641" s="1">
        <v>0</v>
      </c>
      <c r="F641" s="1">
        <v>0</v>
      </c>
      <c r="G641" s="2">
        <f t="shared" si="10"/>
        <v>771933.31200000003</v>
      </c>
      <c r="H641" s="2">
        <f t="shared" si="11"/>
        <v>0.40000000002328306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218024</v>
      </c>
      <c r="D642" s="1">
        <f>'PR-RAS'!E649</f>
        <v>222185.49</v>
      </c>
      <c r="E642" s="1">
        <v>0</v>
      </c>
      <c r="F642" s="1">
        <v>0</v>
      </c>
      <c r="G642" s="2">
        <f t="shared" si="10"/>
        <v>424595.18218</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366219</v>
      </c>
      <c r="D643" s="1">
        <f>'PR-RAS'!E650</f>
        <v>672215.22</v>
      </c>
      <c r="E643" s="1">
        <v>0</v>
      </c>
      <c r="F643" s="1">
        <v>0</v>
      </c>
      <c r="G643" s="2">
        <f t="shared" si="10"/>
        <v>1098236.9404799999</v>
      </c>
      <c r="H643" s="2">
        <f t="shared" si="11"/>
        <v>0.21999999997206032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362058</v>
      </c>
      <c r="D644" s="1">
        <f>'PR-RAS'!E651</f>
        <v>661528.6</v>
      </c>
      <c r="E644" s="1">
        <v>0</v>
      </c>
      <c r="F644" s="1">
        <v>0</v>
      </c>
      <c r="G644" s="2">
        <f t="shared" si="10"/>
        <v>1083529.0736</v>
      </c>
      <c r="H644" s="2">
        <f t="shared" si="11"/>
        <v>0.40000000002328306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222185</v>
      </c>
      <c r="D645" s="1">
        <f>'PR-RAS'!E652</f>
        <v>232872.11</v>
      </c>
      <c r="E645" s="1">
        <v>0</v>
      </c>
      <c r="F645" s="1">
        <v>0</v>
      </c>
      <c r="G645" s="2">
        <f t="shared" si="10"/>
        <v>443026.41768000001</v>
      </c>
      <c r="H645" s="2">
        <f t="shared" si="11"/>
        <v>0.10999999998603016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51</v>
      </c>
      <c r="E647" s="1">
        <v>0</v>
      </c>
      <c r="F647" s="1">
        <v>0</v>
      </c>
      <c r="G647" s="2">
        <f t="shared" si="10"/>
        <v>98.838000000000008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v>
      </c>
      <c r="D649" s="1">
        <f>'PR-RAS'!E656</f>
        <v>34</v>
      </c>
      <c r="E649" s="1">
        <v>0</v>
      </c>
      <c r="F649" s="1">
        <v>0</v>
      </c>
      <c r="G649" s="2">
        <f t="shared" si="10"/>
        <v>66.096000000000004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4645696</v>
      </c>
      <c r="D668" s="1">
        <f>'PR-RAS'!E675</f>
        <v>4890357.24</v>
      </c>
      <c r="E668" s="1">
        <v>0</v>
      </c>
      <c r="F668" s="1">
        <v>0</v>
      </c>
      <c r="G668" s="2">
        <f t="shared" si="10"/>
        <v>9622415.7901600003</v>
      </c>
      <c r="H668" s="2">
        <f t="shared" si="11"/>
        <v>0.24000000022351742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8984</v>
      </c>
      <c r="D669" s="1">
        <f>'PR-RAS'!E676</f>
        <v>13572.4</v>
      </c>
      <c r="E669" s="1">
        <v>0</v>
      </c>
      <c r="F669" s="1">
        <v>0</v>
      </c>
      <c r="G669" s="2">
        <f t="shared" si="10"/>
        <v>24134.038400000005</v>
      </c>
      <c r="H669" s="2">
        <f t="shared" si="11"/>
        <v>0.3999999999996362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7694</v>
      </c>
      <c r="D670" s="1">
        <f>'PR-RAS'!E677</f>
        <v>76787.070000000007</v>
      </c>
      <c r="E670" s="1">
        <v>0</v>
      </c>
      <c r="F670" s="1">
        <v>0</v>
      </c>
      <c r="G670" s="2">
        <f t="shared" si="10"/>
        <v>107888.38566000001</v>
      </c>
      <c r="H670" s="2">
        <f t="shared" si="11"/>
        <v>7.0000000006984919E-2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46550</v>
      </c>
      <c r="E671" s="1">
        <v>0</v>
      </c>
      <c r="F671" s="1">
        <v>0</v>
      </c>
      <c r="G671" s="2">
        <f t="shared" si="10"/>
        <v>62377.000000000007</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23173</v>
      </c>
      <c r="D687" s="1">
        <f>'PR-RAS'!E694</f>
        <v>22883.18</v>
      </c>
      <c r="E687" s="1">
        <v>0</v>
      </c>
      <c r="F687" s="1">
        <v>0</v>
      </c>
      <c r="G687" s="2">
        <f t="shared" si="10"/>
        <v>47292.400960000006</v>
      </c>
      <c r="H687" s="2">
        <f t="shared" si="11"/>
        <v>0.18000000000029104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10141</v>
      </c>
      <c r="D710" s="1">
        <f>'PR-RAS'!E717</f>
        <v>2500</v>
      </c>
      <c r="E710" s="1">
        <v>0</v>
      </c>
      <c r="F710" s="1">
        <v>0</v>
      </c>
      <c r="G710" s="2">
        <f t="shared" si="10"/>
        <v>10734.968999999999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216977</v>
      </c>
      <c r="D711" s="1">
        <f>'PR-RAS'!E718</f>
        <v>357448.08</v>
      </c>
      <c r="E711" s="1">
        <v>0</v>
      </c>
      <c r="F711" s="1">
        <v>0</v>
      </c>
      <c r="G711" s="2">
        <f t="shared" si="10"/>
        <v>661629.9436</v>
      </c>
      <c r="H711" s="2">
        <f t="shared" si="11"/>
        <v>8.0000000016298145E-2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9620</v>
      </c>
      <c r="D713" s="1">
        <f>'PR-RAS'!E720</f>
        <v>19200</v>
      </c>
      <c r="E713" s="1">
        <v>0</v>
      </c>
      <c r="F713" s="1">
        <v>0</v>
      </c>
      <c r="G713" s="2">
        <f t="shared" si="10"/>
        <v>34190.239999999998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14626</v>
      </c>
      <c r="D715" s="1">
        <f>'PR-RAS'!E722</f>
        <v>14625.72</v>
      </c>
      <c r="E715" s="1">
        <v>0</v>
      </c>
      <c r="F715" s="1">
        <v>0</v>
      </c>
      <c r="G715" s="2">
        <f t="shared" si="10"/>
        <v>31328.492160000002</v>
      </c>
      <c r="H715" s="2">
        <f t="shared" si="11"/>
        <v>0.28000000000065484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11529993</v>
      </c>
      <c r="D984" s="6">
        <f>BILANCA!E6</f>
        <v>11306690.57</v>
      </c>
      <c r="E984" s="6">
        <v>0</v>
      </c>
      <c r="F984" s="6">
        <v>0</v>
      </c>
      <c r="G984" s="7">
        <f t="shared" ref="G984:G1241" si="22">B984/1000*C984+B984/500*D984</f>
        <v>34143.37414</v>
      </c>
      <c r="H984" s="7">
        <f t="shared" si="19"/>
        <v>0.42999999970197678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10809143</v>
      </c>
      <c r="D985" s="1">
        <f>BILANCA!E7</f>
        <v>10533099.35</v>
      </c>
      <c r="E985" s="1">
        <v>0</v>
      </c>
      <c r="F985" s="1">
        <v>0</v>
      </c>
      <c r="G985" s="2">
        <f t="shared" si="22"/>
        <v>63750.683400000002</v>
      </c>
      <c r="H985" s="2">
        <f t="shared" si="19"/>
        <v>0.34999999962747097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17281</v>
      </c>
      <c r="D988" s="1">
        <f>BILANCA!E10</f>
        <v>17281.25</v>
      </c>
      <c r="E988" s="1">
        <v>0</v>
      </c>
      <c r="F988" s="1">
        <v>0</v>
      </c>
      <c r="G988" s="2">
        <f t="shared" si="22"/>
        <v>259.21749999999997</v>
      </c>
      <c r="H988" s="2">
        <f t="shared" si="19"/>
        <v>0.25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17281</v>
      </c>
      <c r="D989" s="1">
        <f>BILANCA!E11</f>
        <v>17281.25</v>
      </c>
      <c r="E989" s="1">
        <v>0</v>
      </c>
      <c r="F989" s="1">
        <v>0</v>
      </c>
      <c r="G989" s="2">
        <f t="shared" si="22"/>
        <v>311.06100000000004</v>
      </c>
      <c r="H989" s="2">
        <f t="shared" si="19"/>
        <v>0.25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10809143</v>
      </c>
      <c r="D990" s="1">
        <f>BILANCA!E12</f>
        <v>10533099.35</v>
      </c>
      <c r="E990" s="1">
        <v>0</v>
      </c>
      <c r="F990" s="1">
        <v>0</v>
      </c>
      <c r="G990" s="2">
        <f t="shared" si="22"/>
        <v>223127.39189999999</v>
      </c>
      <c r="H990" s="2">
        <f t="shared" si="19"/>
        <v>0.34999999962747097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10428688</v>
      </c>
      <c r="D991" s="1">
        <f>BILANCA!E13</f>
        <v>10134096.26</v>
      </c>
      <c r="E991" s="1">
        <v>0</v>
      </c>
      <c r="F991" s="1">
        <v>0</v>
      </c>
      <c r="G991" s="2">
        <f t="shared" si="22"/>
        <v>245575.04415999999</v>
      </c>
      <c r="H991" s="2">
        <f t="shared" si="19"/>
        <v>0.25999999977648258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139933</v>
      </c>
      <c r="D992" s="1">
        <f>BILANCA!E14</f>
        <v>139933.18</v>
      </c>
      <c r="E992" s="1">
        <v>0</v>
      </c>
      <c r="F992" s="1">
        <v>0</v>
      </c>
      <c r="G992" s="2">
        <f t="shared" si="22"/>
        <v>3778.1942399999998</v>
      </c>
      <c r="H992" s="2">
        <f t="shared" si="19"/>
        <v>0.17999999999301508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12675569</v>
      </c>
      <c r="D993" s="1">
        <f>BILANCA!E15</f>
        <v>12784016.390000001</v>
      </c>
      <c r="E993" s="1">
        <v>0</v>
      </c>
      <c r="F993" s="1">
        <v>0</v>
      </c>
      <c r="G993" s="2">
        <f t="shared" si="22"/>
        <v>382436.01780000003</v>
      </c>
      <c r="H993" s="2">
        <f t="shared" si="19"/>
        <v>0.39000000059604645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677034</v>
      </c>
      <c r="D995" s="1">
        <f>BILANCA!E17</f>
        <v>677033.62</v>
      </c>
      <c r="E995" s="1">
        <v>0</v>
      </c>
      <c r="F995" s="1">
        <v>0</v>
      </c>
      <c r="G995" s="2">
        <f t="shared" si="22"/>
        <v>24373.21488</v>
      </c>
      <c r="H995" s="2">
        <f t="shared" si="19"/>
        <v>0.38000000000465661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3063848</v>
      </c>
      <c r="D996" s="1">
        <f>BILANCA!E18</f>
        <v>3466886.93</v>
      </c>
      <c r="E996" s="1">
        <v>0</v>
      </c>
      <c r="F996" s="1">
        <v>0</v>
      </c>
      <c r="G996" s="2">
        <f t="shared" si="22"/>
        <v>129969.08418000001</v>
      </c>
      <c r="H996" s="2">
        <f t="shared" si="19"/>
        <v>6.9999999832361937E-2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167118</v>
      </c>
      <c r="D997" s="1">
        <f>BILANCA!E19</f>
        <v>178085.79000000004</v>
      </c>
      <c r="E997" s="1">
        <v>0</v>
      </c>
      <c r="F997" s="1">
        <v>0</v>
      </c>
      <c r="G997" s="2">
        <f t="shared" si="22"/>
        <v>7326.0541200000016</v>
      </c>
      <c r="H997" s="2">
        <f t="shared" si="19"/>
        <v>0.2099999999627471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1194153</v>
      </c>
      <c r="D998" s="1">
        <f>BILANCA!E20</f>
        <v>1370154.26</v>
      </c>
      <c r="E998" s="1">
        <v>0</v>
      </c>
      <c r="F998" s="1">
        <v>0</v>
      </c>
      <c r="G998" s="2">
        <f t="shared" si="22"/>
        <v>59016.9228</v>
      </c>
      <c r="H998" s="2">
        <f t="shared" si="19"/>
        <v>0.26000000000931323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49787</v>
      </c>
      <c r="D1000" s="1">
        <f>BILANCA!E22</f>
        <v>49787.06</v>
      </c>
      <c r="E1000" s="1">
        <v>0</v>
      </c>
      <c r="F1000" s="1">
        <v>0</v>
      </c>
      <c r="G1000" s="2">
        <f t="shared" si="22"/>
        <v>2539.13904</v>
      </c>
      <c r="H1000" s="2">
        <f t="shared" si="19"/>
        <v>5.9999999997671694E-2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46281</v>
      </c>
      <c r="D1003" s="1">
        <f>BILANCA!E25</f>
        <v>46280.639999999999</v>
      </c>
      <c r="E1003" s="1">
        <v>0</v>
      </c>
      <c r="F1003" s="1">
        <v>0</v>
      </c>
      <c r="G1003" s="2">
        <f t="shared" si="22"/>
        <v>2776.8456000000001</v>
      </c>
      <c r="H1003" s="2">
        <f t="shared" si="19"/>
        <v>0.36000000000058208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57060</v>
      </c>
      <c r="D1004" s="1">
        <f>BILANCA!E26</f>
        <v>60510.12</v>
      </c>
      <c r="E1004" s="1">
        <v>0</v>
      </c>
      <c r="F1004" s="1">
        <v>0</v>
      </c>
      <c r="G1004" s="2">
        <f t="shared" si="22"/>
        <v>3739.6850400000003</v>
      </c>
      <c r="H1004" s="2">
        <f t="shared" si="19"/>
        <v>0.12000000000261934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1180163</v>
      </c>
      <c r="D1006" s="1">
        <f>BILANCA!E28</f>
        <v>1348646.29</v>
      </c>
      <c r="E1006" s="1">
        <v>0</v>
      </c>
      <c r="F1006" s="1">
        <v>0</v>
      </c>
      <c r="G1006" s="2">
        <f t="shared" si="22"/>
        <v>89181.478340000001</v>
      </c>
      <c r="H1006" s="2">
        <f t="shared" si="19"/>
        <v>0.2900000000372529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4550</v>
      </c>
      <c r="D1007" s="1">
        <f>BILANCA!E29</f>
        <v>4549.95</v>
      </c>
      <c r="E1007" s="1">
        <v>0</v>
      </c>
      <c r="F1007" s="1">
        <v>0</v>
      </c>
      <c r="G1007" s="2">
        <f t="shared" si="22"/>
        <v>327.5976</v>
      </c>
      <c r="H1007" s="2">
        <f t="shared" si="19"/>
        <v>5.0000000000181899E-2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4550</v>
      </c>
      <c r="D1008" s="1">
        <f>BILANCA!E30</f>
        <v>4549.95</v>
      </c>
      <c r="E1008" s="1">
        <v>0</v>
      </c>
      <c r="F1008" s="1">
        <v>0</v>
      </c>
      <c r="G1008" s="2">
        <f t="shared" si="22"/>
        <v>341.2475</v>
      </c>
      <c r="H1008" s="2">
        <f t="shared" si="19"/>
        <v>5.0000000000181899E-2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208787</v>
      </c>
      <c r="D1013" s="1">
        <f>BILANCA!E35</f>
        <v>216367.35</v>
      </c>
      <c r="E1013" s="1">
        <v>0</v>
      </c>
      <c r="F1013" s="1">
        <v>0</v>
      </c>
      <c r="G1013" s="2">
        <f t="shared" si="22"/>
        <v>19245.650999999998</v>
      </c>
      <c r="H1013" s="2">
        <f t="shared" si="19"/>
        <v>0.35000000000582077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208787</v>
      </c>
      <c r="D1014" s="1">
        <f>BILANCA!E36</f>
        <v>216367.35</v>
      </c>
      <c r="E1014" s="1">
        <v>0</v>
      </c>
      <c r="F1014" s="1">
        <v>0</v>
      </c>
      <c r="G1014" s="2">
        <f t="shared" si="22"/>
        <v>19887.172699999999</v>
      </c>
      <c r="H1014" s="2">
        <f t="shared" si="19"/>
        <v>0.35000000000582077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2500</v>
      </c>
      <c r="D1025" s="1">
        <f>BILANCA!E47</f>
        <v>2500</v>
      </c>
      <c r="E1025" s="1">
        <v>0</v>
      </c>
      <c r="F1025" s="1">
        <v>0</v>
      </c>
      <c r="G1025" s="2">
        <f t="shared" si="22"/>
        <v>315</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2500</v>
      </c>
      <c r="D1028" s="1">
        <f>BILANCA!E50</f>
        <v>2500</v>
      </c>
      <c r="E1028" s="1">
        <v>0</v>
      </c>
      <c r="F1028" s="1">
        <v>0</v>
      </c>
      <c r="G1028" s="2">
        <f t="shared" si="22"/>
        <v>337.5</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147435</v>
      </c>
      <c r="D1032" s="1">
        <f>BILANCA!E54</f>
        <v>147435.07999999999</v>
      </c>
      <c r="E1032" s="1">
        <v>0</v>
      </c>
      <c r="F1032" s="1">
        <v>0</v>
      </c>
      <c r="G1032" s="2">
        <f t="shared" si="22"/>
        <v>21672.952839999998</v>
      </c>
      <c r="H1032" s="2">
        <f t="shared" si="19"/>
        <v>7.9999999987194315E-2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147435</v>
      </c>
      <c r="D1033" s="1">
        <f>BILANCA!E55</f>
        <v>147435.07999999999</v>
      </c>
      <c r="E1033" s="1">
        <v>0</v>
      </c>
      <c r="F1033" s="1">
        <v>0</v>
      </c>
      <c r="G1033" s="2">
        <f t="shared" si="22"/>
        <v>22115.258000000002</v>
      </c>
      <c r="H1033" s="2">
        <f t="shared" si="19"/>
        <v>7.9999999987194315E-2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720850</v>
      </c>
      <c r="D1046" s="1">
        <f>BILANCA!E68</f>
        <v>773591.22</v>
      </c>
      <c r="E1046" s="1">
        <v>0</v>
      </c>
      <c r="F1046" s="1">
        <v>0</v>
      </c>
      <c r="G1046" s="2">
        <f t="shared" si="22"/>
        <v>142886.04372000002</v>
      </c>
      <c r="H1046" s="2">
        <f t="shared" si="19"/>
        <v>0.21999999997206032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222185</v>
      </c>
      <c r="D1047" s="1">
        <f>BILANCA!E69</f>
        <v>232872.11</v>
      </c>
      <c r="E1047" s="1">
        <v>0</v>
      </c>
      <c r="F1047" s="1">
        <v>0</v>
      </c>
      <c r="G1047" s="2">
        <f t="shared" si="22"/>
        <v>44027.470079999999</v>
      </c>
      <c r="H1047" s="2">
        <f t="shared" si="19"/>
        <v>0.10999999998603016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222119</v>
      </c>
      <c r="D1048" s="1">
        <f>BILANCA!E70</f>
        <v>232872.11</v>
      </c>
      <c r="E1048" s="1">
        <v>0</v>
      </c>
      <c r="F1048" s="1">
        <v>0</v>
      </c>
      <c r="G1048" s="2">
        <f t="shared" si="22"/>
        <v>44711.109299999996</v>
      </c>
      <c r="H1048" s="2">
        <f t="shared" si="19"/>
        <v>0.10999999998603016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222119</v>
      </c>
      <c r="D1050" s="1">
        <f>BILANCA!E72</f>
        <v>232872.11</v>
      </c>
      <c r="E1050" s="1">
        <v>0</v>
      </c>
      <c r="F1050" s="1">
        <v>0</v>
      </c>
      <c r="G1050" s="2">
        <f t="shared" si="22"/>
        <v>46086.835740000002</v>
      </c>
      <c r="H1050" s="2">
        <f t="shared" si="19"/>
        <v>0.10999999998603016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66</v>
      </c>
      <c r="D1054" s="1">
        <f>BILANCA!E76</f>
        <v>0</v>
      </c>
      <c r="E1054" s="1">
        <v>0</v>
      </c>
      <c r="F1054" s="1">
        <v>0</v>
      </c>
      <c r="G1054" s="2">
        <f t="shared" si="22"/>
        <v>4.6859999999999999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115328</v>
      </c>
      <c r="D1056" s="1">
        <f>BILANCA!E78</f>
        <v>113787.97</v>
      </c>
      <c r="E1056" s="1">
        <v>0</v>
      </c>
      <c r="F1056" s="1">
        <v>0</v>
      </c>
      <c r="G1056" s="2">
        <f t="shared" si="22"/>
        <v>25031.98762</v>
      </c>
      <c r="H1056" s="2">
        <f t="shared" si="19"/>
        <v>2.9999999998835847E-2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34108</v>
      </c>
      <c r="D1062" s="1">
        <f>BILANCA!E84</f>
        <v>34108.449999999997</v>
      </c>
      <c r="E1062" s="1">
        <v>0</v>
      </c>
      <c r="F1062" s="1">
        <v>0</v>
      </c>
      <c r="G1062" s="2">
        <f t="shared" si="22"/>
        <v>8083.6670999999997</v>
      </c>
      <c r="H1062" s="2">
        <f t="shared" si="19"/>
        <v>0.44999999999708962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81220</v>
      </c>
      <c r="D1064" s="1">
        <f>BILANCA!E86</f>
        <v>79679.520000000004</v>
      </c>
      <c r="E1064" s="1">
        <v>0</v>
      </c>
      <c r="F1064" s="1">
        <v>0</v>
      </c>
      <c r="G1064" s="2">
        <f t="shared" si="22"/>
        <v>19486.902240000003</v>
      </c>
      <c r="H1064" s="2">
        <f t="shared" si="19"/>
        <v>0.47999999999592546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3498</v>
      </c>
      <c r="D1142" s="1">
        <f>BILANCA!E164</f>
        <v>13777.74</v>
      </c>
      <c r="E1142" s="1">
        <v>0</v>
      </c>
      <c r="F1142" s="1">
        <v>0</v>
      </c>
      <c r="G1142" s="2">
        <f t="shared" si="22"/>
        <v>4937.5033199999998</v>
      </c>
      <c r="H1142" s="2">
        <f t="shared" si="23"/>
        <v>0.26000000000021828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3498</v>
      </c>
      <c r="D1144" s="1">
        <f>BILANCA!E166</f>
        <v>13777.74</v>
      </c>
      <c r="E1144" s="1">
        <v>0</v>
      </c>
      <c r="F1144" s="1">
        <v>0</v>
      </c>
      <c r="G1144" s="2">
        <f t="shared" si="22"/>
        <v>4999.6102799999999</v>
      </c>
      <c r="H1144" s="2">
        <f t="shared" si="23"/>
        <v>0.26000000000021828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379839</v>
      </c>
      <c r="D1148" s="1">
        <f>BILANCA!E170</f>
        <v>413153.4</v>
      </c>
      <c r="E1148" s="1">
        <v>0</v>
      </c>
      <c r="F1148" s="1">
        <v>0</v>
      </c>
      <c r="G1148" s="2">
        <f t="shared" si="22"/>
        <v>199014.057</v>
      </c>
      <c r="H1148" s="2">
        <f t="shared" si="23"/>
        <v>0.40000000002328306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379839</v>
      </c>
      <c r="D1151" s="1">
        <f>BILANCA!E173</f>
        <v>413153.4</v>
      </c>
      <c r="E1151" s="1">
        <v>0</v>
      </c>
      <c r="F1151" s="1">
        <v>0</v>
      </c>
      <c r="G1151" s="2">
        <f t="shared" si="22"/>
        <v>202632.49440000003</v>
      </c>
      <c r="H1151" s="2">
        <f t="shared" si="23"/>
        <v>0.40000000002328306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11529993</v>
      </c>
      <c r="D1152" s="1">
        <f>BILANCA!E175</f>
        <v>11306690.57</v>
      </c>
      <c r="E1152" s="1">
        <v>0</v>
      </c>
      <c r="F1152" s="1">
        <v>0</v>
      </c>
      <c r="G1152" s="2">
        <f t="shared" si="22"/>
        <v>5770230.2296600007</v>
      </c>
      <c r="H1152" s="2">
        <f t="shared" si="23"/>
        <v>0.42999999970197678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485018</v>
      </c>
      <c r="D1153" s="1">
        <f>BILANCA!E176</f>
        <v>496024.82</v>
      </c>
      <c r="E1153" s="1">
        <v>0</v>
      </c>
      <c r="F1153" s="1">
        <v>0</v>
      </c>
      <c r="G1153" s="2">
        <f t="shared" si="22"/>
        <v>251101.4988</v>
      </c>
      <c r="H1153" s="2">
        <f t="shared" si="23"/>
        <v>0.17999999999301508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485018</v>
      </c>
      <c r="D1154" s="1">
        <f>BILANCA!E177</f>
        <v>496024.82</v>
      </c>
      <c r="E1154" s="1">
        <v>0</v>
      </c>
      <c r="F1154" s="1">
        <v>0</v>
      </c>
      <c r="G1154" s="2">
        <f t="shared" si="22"/>
        <v>252578.56644000002</v>
      </c>
      <c r="H1154" s="2">
        <f t="shared" si="23"/>
        <v>0.17999999999301508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388632</v>
      </c>
      <c r="D1155" s="1">
        <f>BILANCA!E178</f>
        <v>420937.74</v>
      </c>
      <c r="E1155" s="1">
        <v>0</v>
      </c>
      <c r="F1155" s="1">
        <v>0</v>
      </c>
      <c r="G1155" s="2">
        <f t="shared" si="22"/>
        <v>211647.28655999998</v>
      </c>
      <c r="H1155" s="2">
        <f t="shared" si="23"/>
        <v>0.26000000000931323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23284</v>
      </c>
      <c r="D1156" s="1">
        <f>BILANCA!E179</f>
        <v>0</v>
      </c>
      <c r="E1156" s="1">
        <v>0</v>
      </c>
      <c r="F1156" s="1">
        <v>0</v>
      </c>
      <c r="G1156" s="2">
        <f t="shared" si="22"/>
        <v>4028.1319999999996</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73102</v>
      </c>
      <c r="D1165" s="1">
        <f>BILANCA!E188</f>
        <v>75087.08</v>
      </c>
      <c r="E1165" s="1">
        <v>0</v>
      </c>
      <c r="F1165" s="1">
        <v>0</v>
      </c>
      <c r="G1165" s="2">
        <f t="shared" si="22"/>
        <v>40636.261120000003</v>
      </c>
      <c r="H1165" s="2">
        <f t="shared" si="23"/>
        <v>8.000000000174623E-2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11044975</v>
      </c>
      <c r="D1214" s="1">
        <f>BILANCA!E237</f>
        <v>10810665.75</v>
      </c>
      <c r="E1214" s="1">
        <v>0</v>
      </c>
      <c r="F1214" s="1">
        <v>0</v>
      </c>
      <c r="G1214" s="2">
        <f t="shared" si="22"/>
        <v>7545916.8015000001</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10809144</v>
      </c>
      <c r="D1215" s="1">
        <f>BILANCA!E238</f>
        <v>10533099.35</v>
      </c>
      <c r="E1215" s="1">
        <v>0</v>
      </c>
      <c r="F1215" s="1">
        <v>0</v>
      </c>
      <c r="G1215" s="2">
        <f t="shared" si="22"/>
        <v>7395079.5064000003</v>
      </c>
      <c r="H1215" s="2">
        <f t="shared" si="23"/>
        <v>0.34999999962747097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10809144</v>
      </c>
      <c r="D1216" s="1">
        <f>BILANCA!E239</f>
        <v>10533099.35</v>
      </c>
      <c r="E1216" s="1">
        <v>0</v>
      </c>
      <c r="F1216" s="1">
        <v>0</v>
      </c>
      <c r="G1216" s="2">
        <f t="shared" si="22"/>
        <v>7426954.8491000002</v>
      </c>
      <c r="H1216" s="2">
        <f t="shared" si="23"/>
        <v>0.34999999962747097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10805185</v>
      </c>
      <c r="D1217" s="1">
        <f>BILANCA!E240</f>
        <v>10529140.51</v>
      </c>
      <c r="E1217" s="1">
        <v>0</v>
      </c>
      <c r="F1217" s="1">
        <v>0</v>
      </c>
      <c r="G1217" s="2">
        <f t="shared" si="22"/>
        <v>7456051.04868</v>
      </c>
      <c r="H1217" s="2">
        <f t="shared" si="23"/>
        <v>0.49000000022351742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3959</v>
      </c>
      <c r="D1218" s="1">
        <f>BILANCA!E241</f>
        <v>3958.84</v>
      </c>
      <c r="E1218" s="1">
        <v>0</v>
      </c>
      <c r="F1218" s="1">
        <v>0</v>
      </c>
      <c r="G1218" s="2">
        <f t="shared" si="22"/>
        <v>2791.0198</v>
      </c>
      <c r="H1218" s="2">
        <f t="shared" si="23"/>
        <v>0.15999999999985448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232333</v>
      </c>
      <c r="D1222" s="1">
        <f>BILANCA!E245</f>
        <v>263788.66000000003</v>
      </c>
      <c r="E1222" s="1">
        <v>0</v>
      </c>
      <c r="F1222" s="1">
        <v>0</v>
      </c>
      <c r="G1222" s="2">
        <f t="shared" si="22"/>
        <v>181618.56648000001</v>
      </c>
      <c r="H1222" s="2">
        <f t="shared" si="23"/>
        <v>0.33999999996740371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751573</v>
      </c>
      <c r="D1223" s="1">
        <f>BILANCA!E246</f>
        <v>957122.15</v>
      </c>
      <c r="E1223" s="1">
        <v>0</v>
      </c>
      <c r="F1223" s="1">
        <v>0</v>
      </c>
      <c r="G1223" s="2">
        <f t="shared" si="22"/>
        <v>639796.152</v>
      </c>
      <c r="H1223" s="2">
        <f t="shared" si="23"/>
        <v>0.15000000002328306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751573</v>
      </c>
      <c r="D1224" s="1">
        <f>BILANCA!E247</f>
        <v>957122.15</v>
      </c>
      <c r="E1224" s="1">
        <v>0</v>
      </c>
      <c r="F1224" s="1">
        <v>0</v>
      </c>
      <c r="G1224" s="2">
        <f t="shared" si="22"/>
        <v>642461.9693</v>
      </c>
      <c r="H1224" s="2">
        <f t="shared" si="23"/>
        <v>0.15000000002328306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519240</v>
      </c>
      <c r="D1227" s="1">
        <f>BILANCA!E250</f>
        <v>693333.49</v>
      </c>
      <c r="E1227" s="1">
        <v>0</v>
      </c>
      <c r="F1227" s="1">
        <v>0</v>
      </c>
      <c r="G1227" s="2">
        <f t="shared" si="22"/>
        <v>465041.30312</v>
      </c>
      <c r="H1227" s="2">
        <f t="shared" si="23"/>
        <v>0.48999999999068677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519240</v>
      </c>
      <c r="D1229" s="1">
        <f>BILANCA!E252</f>
        <v>693333.49</v>
      </c>
      <c r="E1229" s="1">
        <v>0</v>
      </c>
      <c r="F1229" s="1">
        <v>0</v>
      </c>
      <c r="G1229" s="2">
        <f t="shared" si="22"/>
        <v>468853.11708</v>
      </c>
      <c r="H1229" s="2">
        <f t="shared" si="23"/>
        <v>0.48999999999068677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3498</v>
      </c>
      <c r="D1233" s="1">
        <f>BILANCA!E256</f>
        <v>13777.74</v>
      </c>
      <c r="E1233" s="1">
        <v>0</v>
      </c>
      <c r="F1233" s="1">
        <v>0</v>
      </c>
      <c r="G1233" s="2">
        <f t="shared" si="22"/>
        <v>7763.37</v>
      </c>
      <c r="H1233" s="2">
        <f t="shared" si="23"/>
        <v>0.26000000000021828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16415</v>
      </c>
      <c r="D1236" s="1">
        <f>BILANCA!E259</f>
        <v>0</v>
      </c>
      <c r="E1236" s="1">
        <v>0</v>
      </c>
      <c r="F1236" s="1">
        <v>0</v>
      </c>
      <c r="G1236" s="2">
        <f t="shared" si="22"/>
        <v>4152.9949999999999</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16415</v>
      </c>
      <c r="D1237" s="1">
        <f>BILANCA!E260</f>
        <v>0</v>
      </c>
      <c r="E1237" s="1">
        <v>0</v>
      </c>
      <c r="F1237" s="1">
        <v>0</v>
      </c>
      <c r="G1237" s="2">
        <f t="shared" si="22"/>
        <v>4169.41</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3498</v>
      </c>
      <c r="D1242" s="1">
        <f>BILANCA!E266</f>
        <v>13777.74</v>
      </c>
      <c r="E1242" s="1">
        <v>0</v>
      </c>
      <c r="F1242" s="1">
        <v>0</v>
      </c>
      <c r="G1242" s="2">
        <f t="shared" ref="G1242:G1479" si="24">B1242/1000*C1242+B1242/500*D1242</f>
        <v>8042.8513199999998</v>
      </c>
      <c r="H1242" s="2">
        <f t="shared" si="23"/>
        <v>0.26000000000021828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80720</v>
      </c>
      <c r="D1244" s="1">
        <f>BILANCA!E268</f>
        <v>79679.520000000004</v>
      </c>
      <c r="E1244" s="1">
        <v>0</v>
      </c>
      <c r="F1244" s="1">
        <v>0</v>
      </c>
      <c r="G1244" s="2">
        <f t="shared" si="24"/>
        <v>62660.629440000004</v>
      </c>
      <c r="H1244" s="2">
        <f t="shared" si="23"/>
        <v>0.47999999999592546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500</v>
      </c>
      <c r="D1247" s="1">
        <f>BILANCA!E271</f>
        <v>0</v>
      </c>
      <c r="E1247" s="1">
        <v>0</v>
      </c>
      <c r="F1247" s="1">
        <v>0</v>
      </c>
      <c r="G1247" s="2">
        <f t="shared" si="24"/>
        <v>132</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485018</v>
      </c>
      <c r="D1263" s="1">
        <f>BILANCA!E287</f>
        <v>0</v>
      </c>
      <c r="E1263" s="1">
        <v>0</v>
      </c>
      <c r="F1263" s="1">
        <v>0</v>
      </c>
      <c r="G1263" s="2">
        <f t="shared" si="24"/>
        <v>135805.04</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496024.82</v>
      </c>
      <c r="E1264" s="1">
        <v>0</v>
      </c>
      <c r="F1264" s="1">
        <v>0</v>
      </c>
      <c r="G1264" s="2">
        <f t="shared" si="24"/>
        <v>278765.94884000003</v>
      </c>
      <c r="H1264" s="2">
        <f t="shared" si="23"/>
        <v>0.17999999999301508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73103</v>
      </c>
      <c r="D1274" s="1">
        <f>BILANCA!E298</f>
        <v>75087.08</v>
      </c>
      <c r="E1274" s="1">
        <v>0</v>
      </c>
      <c r="F1274" s="1">
        <v>0</v>
      </c>
      <c r="G1274" s="2">
        <f t="shared" si="24"/>
        <v>64973.653559999999</v>
      </c>
      <c r="H1274" s="2">
        <f t="shared" si="23"/>
        <v>8.000000000174623E-2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5562414</v>
      </c>
      <c r="D1408" s="1">
        <f>'RAS-funkcijski'!E114</f>
        <v>5979555.8500000006</v>
      </c>
      <c r="E1408" s="1">
        <v>0</v>
      </c>
      <c r="F1408" s="1">
        <v>0</v>
      </c>
      <c r="G1408" s="2">
        <f t="shared" si="24"/>
        <v>1927367.8270000003</v>
      </c>
      <c r="H1408" s="2">
        <f t="shared" si="27"/>
        <v>0.14999999944120646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5562414</v>
      </c>
      <c r="D1412" s="1">
        <f>'RAS-funkcijski'!E118</f>
        <v>5778221.7300000004</v>
      </c>
      <c r="E1412" s="1">
        <v>0</v>
      </c>
      <c r="F1412" s="1">
        <v>0</v>
      </c>
      <c r="G1412" s="2">
        <f t="shared" si="24"/>
        <v>1951549.7504400001</v>
      </c>
      <c r="H1412" s="2">
        <f t="shared" si="27"/>
        <v>0.26999999955296516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5562414</v>
      </c>
      <c r="D1414" s="1">
        <f>'RAS-funkcijski'!E120</f>
        <v>5778221.7300000004</v>
      </c>
      <c r="E1414" s="1">
        <v>0</v>
      </c>
      <c r="F1414" s="1">
        <v>0</v>
      </c>
      <c r="G1414" s="2">
        <f t="shared" si="24"/>
        <v>1985787.46536</v>
      </c>
      <c r="H1414" s="2">
        <f t="shared" si="27"/>
        <v>0.26999999955296516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201334.12</v>
      </c>
      <c r="E1420" s="1">
        <v>0</v>
      </c>
      <c r="F1420" s="1">
        <v>0</v>
      </c>
      <c r="G1420" s="2">
        <f t="shared" si="24"/>
        <v>49125.525279999994</v>
      </c>
      <c r="H1420" s="2">
        <f t="shared" si="27"/>
        <v>0.11999999999534339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5562414</v>
      </c>
      <c r="D1435" s="13">
        <f>'RAS-funkcijski'!E141</f>
        <v>5979555.8500000006</v>
      </c>
      <c r="E1435" s="13">
        <v>0</v>
      </c>
      <c r="F1435" s="13">
        <v>0</v>
      </c>
      <c r="G1435" s="14">
        <f t="shared" si="24"/>
        <v>2400449.0209000004</v>
      </c>
      <c r="H1435" s="14">
        <f t="shared" si="27"/>
        <v>0.14999999944120646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117573.88</v>
      </c>
      <c r="D1436" s="6">
        <f>'P-VRIO'!E5</f>
        <v>0</v>
      </c>
      <c r="E1436" s="6">
        <v>0</v>
      </c>
      <c r="F1436" s="6">
        <v>0</v>
      </c>
      <c r="G1436" s="7">
        <f t="shared" si="24"/>
        <v>117.57388</v>
      </c>
      <c r="H1436" s="7">
        <f t="shared" si="27"/>
        <v>0.11999999999534339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117573.88</v>
      </c>
      <c r="D1453" s="1">
        <f>'P-VRIO'!E22</f>
        <v>0</v>
      </c>
      <c r="E1453" s="1">
        <v>0</v>
      </c>
      <c r="F1453" s="1">
        <v>0</v>
      </c>
      <c r="G1453" s="2">
        <f t="shared" si="24"/>
        <v>2116.3298399999999</v>
      </c>
      <c r="H1453" s="2">
        <f t="shared" si="27"/>
        <v>0.11999999999534339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117573.88</v>
      </c>
      <c r="D1454" s="1">
        <f>'P-VRIO'!E23</f>
        <v>0</v>
      </c>
      <c r="E1454" s="1">
        <v>0</v>
      </c>
      <c r="F1454" s="1">
        <v>0</v>
      </c>
      <c r="G1454" s="2">
        <f t="shared" si="24"/>
        <v>2233.9037200000002</v>
      </c>
      <c r="H1454" s="2">
        <f t="shared" si="27"/>
        <v>0.11999999999534339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117573.88</v>
      </c>
      <c r="D1456" s="1">
        <f>'P-VRIO'!E25</f>
        <v>0</v>
      </c>
      <c r="E1456" s="1">
        <v>0</v>
      </c>
      <c r="F1456" s="1">
        <v>0</v>
      </c>
      <c r="G1456" s="2">
        <f t="shared" si="24"/>
        <v>2469.0514800000001</v>
      </c>
      <c r="H1456" s="2">
        <f t="shared" si="27"/>
        <v>0.11999999999534339</v>
      </c>
      <c r="I1456" s="10">
        <f t="shared" si="30"/>
        <v>296.2861775885026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485020.4</v>
      </c>
      <c r="D1480" s="6"/>
      <c r="E1480" s="6">
        <v>0</v>
      </c>
      <c r="F1480" s="6">
        <v>0</v>
      </c>
      <c r="G1480" s="7">
        <f t="shared" ref="G1480:G1580" si="34">B1480/1000*C1480</f>
        <v>485.02040000000005</v>
      </c>
      <c r="H1480" s="7">
        <f t="shared" ref="H1480:H1580" si="35">ABS(C1480-ROUND(C1480,0))</f>
        <v>0.40000000002328306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6074938.8499999996</v>
      </c>
      <c r="D1481" s="1">
        <v>0</v>
      </c>
      <c r="E1481" s="1">
        <v>0</v>
      </c>
      <c r="F1481" s="1">
        <v>0</v>
      </c>
      <c r="G1481" s="2">
        <f t="shared" si="34"/>
        <v>12149.877699999999</v>
      </c>
      <c r="H1481" s="2">
        <f t="shared" si="35"/>
        <v>0.15000000037252903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26435.43</v>
      </c>
      <c r="D1482" s="1">
        <v>0</v>
      </c>
      <c r="E1482" s="1">
        <v>0</v>
      </c>
      <c r="F1482" s="1">
        <v>0</v>
      </c>
      <c r="G1482" s="2">
        <f t="shared" si="34"/>
        <v>79.306290000000004</v>
      </c>
      <c r="H1482" s="2">
        <f t="shared" si="35"/>
        <v>0.43000000000029104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5870598.54</v>
      </c>
      <c r="D1483" s="1">
        <v>0</v>
      </c>
      <c r="E1483" s="1">
        <v>0</v>
      </c>
      <c r="F1483" s="1">
        <v>0</v>
      </c>
      <c r="G1483" s="2">
        <f t="shared" si="34"/>
        <v>23482.39416</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4945084.4000000004</v>
      </c>
      <c r="D1484" s="1">
        <v>0</v>
      </c>
      <c r="E1484" s="1">
        <v>0</v>
      </c>
      <c r="F1484" s="1">
        <v>0</v>
      </c>
      <c r="G1484" s="2">
        <f t="shared" si="34"/>
        <v>24725.422000000002</v>
      </c>
      <c r="H1484" s="2">
        <f t="shared" si="35"/>
        <v>0.40000000037252903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872574.3</v>
      </c>
      <c r="D1485" s="1">
        <v>0</v>
      </c>
      <c r="E1485" s="1">
        <v>0</v>
      </c>
      <c r="F1485" s="1">
        <v>0</v>
      </c>
      <c r="G1485" s="2">
        <f t="shared" si="34"/>
        <v>5235.4458000000004</v>
      </c>
      <c r="H1485" s="2">
        <f t="shared" si="35"/>
        <v>0.30000000004656613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20393.080000000002</v>
      </c>
      <c r="D1486" s="1">
        <v>0</v>
      </c>
      <c r="E1486" s="1">
        <v>0</v>
      </c>
      <c r="F1486" s="1">
        <v>0</v>
      </c>
      <c r="G1486" s="2">
        <f t="shared" si="34"/>
        <v>142.75156000000001</v>
      </c>
      <c r="H1486" s="2">
        <f t="shared" si="35"/>
        <v>8.000000000174623E-2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32546.76</v>
      </c>
      <c r="D1491" s="1">
        <v>0</v>
      </c>
      <c r="E1491" s="1">
        <v>0</v>
      </c>
      <c r="F1491" s="1">
        <v>0</v>
      </c>
      <c r="G1491" s="2">
        <f t="shared" si="34"/>
        <v>390.56112000000002</v>
      </c>
      <c r="H1491" s="2">
        <f t="shared" si="35"/>
        <v>0.24000000000160071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177904.88</v>
      </c>
      <c r="D1492" s="1">
        <v>0</v>
      </c>
      <c r="E1492" s="1">
        <v>0</v>
      </c>
      <c r="F1492" s="1">
        <v>0</v>
      </c>
      <c r="G1492" s="2">
        <f t="shared" si="34"/>
        <v>2312.7634400000002</v>
      </c>
      <c r="H1492" s="2">
        <f t="shared" si="35"/>
        <v>0.11999999999534339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6063934.4299999988</v>
      </c>
      <c r="D1499" s="1">
        <v>0</v>
      </c>
      <c r="E1499" s="1">
        <v>0</v>
      </c>
      <c r="F1499" s="1">
        <v>0</v>
      </c>
      <c r="G1499" s="2">
        <f t="shared" si="34"/>
        <v>121278.68859999998</v>
      </c>
      <c r="H1499" s="2">
        <f t="shared" si="35"/>
        <v>0.4299999987706542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26435.43</v>
      </c>
      <c r="D1500" s="1">
        <v>0</v>
      </c>
      <c r="E1500" s="1">
        <v>0</v>
      </c>
      <c r="F1500" s="1">
        <v>0</v>
      </c>
      <c r="G1500" s="2">
        <f t="shared" si="34"/>
        <v>555.14403000000004</v>
      </c>
      <c r="H1500" s="2">
        <f t="shared" si="35"/>
        <v>0.43000000000029104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5859594.1199999992</v>
      </c>
      <c r="D1501" s="1">
        <v>0</v>
      </c>
      <c r="E1501" s="1">
        <v>0</v>
      </c>
      <c r="F1501" s="1">
        <v>0</v>
      </c>
      <c r="G1501" s="2">
        <f t="shared" si="34"/>
        <v>128911.07063999998</v>
      </c>
      <c r="H1501" s="2">
        <f t="shared" si="35"/>
        <v>0.11999999918043613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4912778.92</v>
      </c>
      <c r="D1502" s="1">
        <v>0</v>
      </c>
      <c r="E1502" s="1">
        <v>0</v>
      </c>
      <c r="F1502" s="1">
        <v>0</v>
      </c>
      <c r="G1502" s="2">
        <f t="shared" si="34"/>
        <v>112993.91515999999</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895859.19</v>
      </c>
      <c r="D1503" s="1">
        <v>0</v>
      </c>
      <c r="E1503" s="1">
        <v>0</v>
      </c>
      <c r="F1503" s="1">
        <v>0</v>
      </c>
      <c r="G1503" s="2">
        <f t="shared" si="34"/>
        <v>21500.620559999999</v>
      </c>
      <c r="H1503" s="2">
        <f t="shared" si="35"/>
        <v>0.18999999994412065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20393.080000000002</v>
      </c>
      <c r="D1504" s="1">
        <v>0</v>
      </c>
      <c r="E1504" s="1">
        <v>0</v>
      </c>
      <c r="F1504" s="1">
        <v>0</v>
      </c>
      <c r="G1504" s="2">
        <f t="shared" si="34"/>
        <v>509.82700000000006</v>
      </c>
      <c r="H1504" s="2">
        <f t="shared" si="35"/>
        <v>8.000000000174623E-2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30562.93</v>
      </c>
      <c r="D1509" s="1">
        <v>0</v>
      </c>
      <c r="E1509" s="1">
        <v>0</v>
      </c>
      <c r="F1509" s="1">
        <v>0</v>
      </c>
      <c r="G1509" s="2">
        <f t="shared" si="34"/>
        <v>916.88789999999995</v>
      </c>
      <c r="H1509" s="2">
        <f t="shared" si="35"/>
        <v>6.9999999999708962E-2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177904.88</v>
      </c>
      <c r="D1510" s="1">
        <v>0</v>
      </c>
      <c r="E1510" s="1">
        <v>0</v>
      </c>
      <c r="F1510" s="1">
        <v>0</v>
      </c>
      <c r="G1510" s="2">
        <f t="shared" si="34"/>
        <v>5515.0512799999997</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496024.82000000123</v>
      </c>
      <c r="D1517" s="1">
        <v>0</v>
      </c>
      <c r="E1517" s="1">
        <v>0</v>
      </c>
      <c r="F1517" s="1">
        <v>0</v>
      </c>
      <c r="G1517" s="2">
        <f t="shared" si="34"/>
        <v>18848.943160000046</v>
      </c>
      <c r="H1517" s="2">
        <f t="shared" si="35"/>
        <v>0.1799999987706542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496024.82</v>
      </c>
      <c r="D1576" s="1">
        <v>0</v>
      </c>
      <c r="E1576" s="1">
        <v>0</v>
      </c>
      <c r="F1576" s="1">
        <v>0</v>
      </c>
      <c r="G1576" s="2">
        <f t="shared" si="34"/>
        <v>48114.40754</v>
      </c>
      <c r="H1576" s="2">
        <f t="shared" si="35"/>
        <v>0.17999999999301508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496024.82</v>
      </c>
      <c r="D1578" s="1">
        <v>0</v>
      </c>
      <c r="E1578" s="1">
        <v>0</v>
      </c>
      <c r="F1578" s="1">
        <v>0</v>
      </c>
      <c r="G1578" s="2">
        <f t="shared" si="34"/>
        <v>49106.457180000005</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21535</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5539979</v>
      </c>
      <c r="I16" s="172">
        <f>'PR-RAS'!E6</f>
        <v>6007200.4000000004</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5351793</v>
      </c>
      <c r="I17" s="172">
        <f>'PR-RAS'!E151</f>
        <v>5801650.9700000007</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232333</v>
      </c>
      <c r="I18" s="172">
        <f>'PR-RAS'!E645</f>
        <v>263788.65999999974</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10809143</v>
      </c>
      <c r="I20" s="175">
        <f>BILANCA!E7</f>
        <v>10533099.35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720850</v>
      </c>
      <c r="I21" s="177">
        <f>BILANCA!E68</f>
        <v>773591.22</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485018</v>
      </c>
      <c r="I22" s="177">
        <f>BILANCA!E176</f>
        <v>496024.82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11044975</v>
      </c>
      <c r="I23" s="179">
        <f>BILANCA!E237</f>
        <v>10810665.75</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5562414</v>
      </c>
      <c r="I27" s="177">
        <f>'RAS-funkcijski'!E114</f>
        <v>5979555.8500000006</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5562414</v>
      </c>
      <c r="I28" s="181">
        <f>'RAS-funkcijski'!E141</f>
        <v>5979555.8500000006</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117573.88</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117573.88</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485020.4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496024.82000000123</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496024.82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4" zoomScaleNormal="100" workbookViewId="0">
      <selection activeCell="E758" sqref="E75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5539979</v>
      </c>
      <c r="E6" s="53">
        <f>E7+E44+E50+E82+E106+E124+E133+E139</f>
        <v>6007200.4000000004</v>
      </c>
      <c r="F6" s="54">
        <f t="shared" ref="F6:F131" si="0">IF(D6&lt;&gt;0,IF(E6/D6&gt;=100,"&gt;&gt;100",E6/D6*100),"-")</f>
        <v>108.43363124661664</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4691643</v>
      </c>
      <c r="E50" s="53">
        <f>E51+E54+E59+E62+E65+E68+E71+E74+E77</f>
        <v>5057382.6899999995</v>
      </c>
      <c r="F50" s="54">
        <f t="shared" si="0"/>
        <v>107.79555669517053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4662374</v>
      </c>
      <c r="E68" s="53">
        <f t="shared" si="15"/>
        <v>5027266.71</v>
      </c>
      <c r="F68" s="54">
        <f t="shared" si="0"/>
        <v>107.82632860426898</v>
      </c>
    </row>
    <row r="69" spans="1:6" ht="12.75" customHeight="1" x14ac:dyDescent="0.2">
      <c r="A69" s="55" t="s">
        <v>181</v>
      </c>
      <c r="B69" s="87" t="s">
        <v>182</v>
      </c>
      <c r="C69" s="52" t="s">
        <v>181</v>
      </c>
      <c r="D69" s="244">
        <v>4654680</v>
      </c>
      <c r="E69" s="244">
        <v>4903929.6399999997</v>
      </c>
      <c r="F69" s="54">
        <f t="shared" si="0"/>
        <v>105.35481794666872</v>
      </c>
    </row>
    <row r="70" spans="1:6" ht="24" x14ac:dyDescent="0.2">
      <c r="A70" s="55" t="s">
        <v>183</v>
      </c>
      <c r="B70" s="87" t="s">
        <v>184</v>
      </c>
      <c r="C70" s="52" t="s">
        <v>183</v>
      </c>
      <c r="D70" s="244">
        <v>7694</v>
      </c>
      <c r="E70" s="244">
        <v>123337.07</v>
      </c>
      <c r="F70" s="54">
        <f t="shared" si="0"/>
        <v>1603.0292435664155</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23173</v>
      </c>
      <c r="E74" s="53">
        <f t="shared" si="17"/>
        <v>22883.18</v>
      </c>
      <c r="F74" s="54">
        <f t="shared" si="0"/>
        <v>98.749320329694044</v>
      </c>
    </row>
    <row r="75" spans="1:6" ht="12.75" customHeight="1" x14ac:dyDescent="0.2">
      <c r="A75" s="55" t="s">
        <v>193</v>
      </c>
      <c r="B75" s="87" t="s">
        <v>194</v>
      </c>
      <c r="C75" s="52" t="s">
        <v>193</v>
      </c>
      <c r="D75" s="244">
        <v>23173</v>
      </c>
      <c r="E75" s="244">
        <v>22883.18</v>
      </c>
      <c r="F75" s="54">
        <f t="shared" si="0"/>
        <v>98.749320329694044</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6096</v>
      </c>
      <c r="E77" s="53">
        <f t="shared" si="18"/>
        <v>7232.8</v>
      </c>
      <c r="F77" s="54">
        <f t="shared" si="0"/>
        <v>118.6482939632546</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6096</v>
      </c>
      <c r="E80" s="244">
        <v>7232.8</v>
      </c>
      <c r="F80" s="54">
        <f t="shared" si="0"/>
        <v>118.6482939632546</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2581</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2581</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v>2581</v>
      </c>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15378</v>
      </c>
      <c r="E124" s="53">
        <f t="shared" si="27"/>
        <v>43258.400000000001</v>
      </c>
      <c r="F124" s="54">
        <f t="shared" si="0"/>
        <v>281.30055924047343</v>
      </c>
    </row>
    <row r="125" spans="1:6" ht="12.75" customHeight="1" x14ac:dyDescent="0.2">
      <c r="A125" s="55">
        <v>661</v>
      </c>
      <c r="B125" s="88" t="s">
        <v>293</v>
      </c>
      <c r="C125" s="52" t="s">
        <v>294</v>
      </c>
      <c r="D125" s="53">
        <f t="shared" ref="D125:E125" si="28">SUM(D126:D127)</f>
        <v>14078</v>
      </c>
      <c r="E125" s="53">
        <f t="shared" si="28"/>
        <v>40158.400000000001</v>
      </c>
      <c r="F125" s="54">
        <f t="shared" si="0"/>
        <v>285.25642846995311</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14078</v>
      </c>
      <c r="E127" s="244">
        <v>40158.400000000001</v>
      </c>
      <c r="F127" s="54">
        <f t="shared" si="0"/>
        <v>285.25642846995311</v>
      </c>
    </row>
    <row r="128" spans="1:6" ht="24" x14ac:dyDescent="0.2">
      <c r="A128" s="55">
        <v>663</v>
      </c>
      <c r="B128" s="233" t="s">
        <v>299</v>
      </c>
      <c r="C128" s="52" t="s">
        <v>300</v>
      </c>
      <c r="D128" s="53">
        <f t="shared" ref="D128:E128" si="29">SUM(D129:D132)</f>
        <v>1300</v>
      </c>
      <c r="E128" s="53">
        <f t="shared" si="29"/>
        <v>3100</v>
      </c>
      <c r="F128" s="54">
        <f t="shared" si="0"/>
        <v>238.46153846153845</v>
      </c>
    </row>
    <row r="129" spans="1:6" ht="12.75" customHeight="1" x14ac:dyDescent="0.2">
      <c r="A129" s="55">
        <v>6631</v>
      </c>
      <c r="B129" s="88" t="s">
        <v>301</v>
      </c>
      <c r="C129" s="52" t="s">
        <v>302</v>
      </c>
      <c r="D129" s="244">
        <v>1300</v>
      </c>
      <c r="E129" s="244">
        <v>3100</v>
      </c>
      <c r="F129" s="54">
        <f t="shared" si="0"/>
        <v>238.46153846153845</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832958</v>
      </c>
      <c r="E133" s="53">
        <f t="shared" si="30"/>
        <v>903978.31</v>
      </c>
      <c r="F133" s="54">
        <f t="shared" ref="F133:F223" si="31">IF(D133&lt;&gt;0,IF(E133/D133&gt;=100,"&gt;&gt;100",E133/D133*100),"-")</f>
        <v>108.5262774353569</v>
      </c>
    </row>
    <row r="134" spans="1:6" ht="24" x14ac:dyDescent="0.2">
      <c r="A134" s="55">
        <v>671</v>
      </c>
      <c r="B134" s="234" t="s">
        <v>311</v>
      </c>
      <c r="C134" s="52" t="s">
        <v>312</v>
      </c>
      <c r="D134" s="53">
        <f t="shared" ref="D134:E134" si="32">SUM(D135:D137)</f>
        <v>832958</v>
      </c>
      <c r="E134" s="53">
        <f t="shared" si="32"/>
        <v>903978.31</v>
      </c>
      <c r="F134" s="54">
        <f t="shared" si="31"/>
        <v>108.5262774353569</v>
      </c>
    </row>
    <row r="135" spans="1:6" ht="12.75" customHeight="1" x14ac:dyDescent="0.2">
      <c r="A135" s="55">
        <v>6711</v>
      </c>
      <c r="B135" s="87" t="s">
        <v>313</v>
      </c>
      <c r="C135" s="52" t="s">
        <v>314</v>
      </c>
      <c r="D135" s="244">
        <v>632958</v>
      </c>
      <c r="E135" s="244">
        <v>865530.81</v>
      </c>
      <c r="F135" s="54">
        <f t="shared" si="31"/>
        <v>136.74379816670302</v>
      </c>
    </row>
    <row r="136" spans="1:6" ht="24" x14ac:dyDescent="0.2">
      <c r="A136" s="55">
        <v>6712</v>
      </c>
      <c r="B136" s="234" t="s">
        <v>315</v>
      </c>
      <c r="C136" s="52" t="s">
        <v>316</v>
      </c>
      <c r="D136" s="244">
        <v>200000</v>
      </c>
      <c r="E136" s="244">
        <v>38447.5</v>
      </c>
      <c r="F136" s="54">
        <f t="shared" si="31"/>
        <v>19.223749999999999</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5351793</v>
      </c>
      <c r="E151" s="53">
        <f t="shared" si="35"/>
        <v>5801650.9700000007</v>
      </c>
      <c r="F151" s="54">
        <f t="shared" si="31"/>
        <v>108.40574308460735</v>
      </c>
    </row>
    <row r="152" spans="1:6" ht="12.75" customHeight="1" x14ac:dyDescent="0.2">
      <c r="A152" s="55">
        <v>31</v>
      </c>
      <c r="B152" s="87" t="s">
        <v>346</v>
      </c>
      <c r="C152" s="52" t="s">
        <v>35</v>
      </c>
      <c r="D152" s="53">
        <f t="shared" ref="D152:E152" si="36">D153+D158+D159</f>
        <v>4630366</v>
      </c>
      <c r="E152" s="53">
        <f t="shared" si="36"/>
        <v>4882248.16</v>
      </c>
      <c r="F152" s="54">
        <f t="shared" si="31"/>
        <v>105.43978942485323</v>
      </c>
    </row>
    <row r="153" spans="1:6" ht="12.75" customHeight="1" x14ac:dyDescent="0.2">
      <c r="A153" s="55">
        <v>311</v>
      </c>
      <c r="B153" s="87" t="s">
        <v>347</v>
      </c>
      <c r="C153" s="52" t="s">
        <v>348</v>
      </c>
      <c r="D153" s="53">
        <f t="shared" ref="D153:E153" si="37">SUM(D154:D157)</f>
        <v>3885929</v>
      </c>
      <c r="E153" s="53">
        <f t="shared" si="37"/>
        <v>4077323.2</v>
      </c>
      <c r="F153" s="54">
        <f t="shared" si="31"/>
        <v>104.92531386960493</v>
      </c>
    </row>
    <row r="154" spans="1:6" ht="12.75" customHeight="1" x14ac:dyDescent="0.2">
      <c r="A154" s="55">
        <v>3111</v>
      </c>
      <c r="B154" s="87" t="s">
        <v>349</v>
      </c>
      <c r="C154" s="52" t="s">
        <v>350</v>
      </c>
      <c r="D154" s="244">
        <v>3885929</v>
      </c>
      <c r="E154" s="244">
        <v>4077323.2</v>
      </c>
      <c r="F154" s="54">
        <f t="shared" si="31"/>
        <v>104.92531386960493</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162768</v>
      </c>
      <c r="E158" s="244">
        <v>182294.69</v>
      </c>
      <c r="F158" s="54">
        <f t="shared" si="31"/>
        <v>111.99663938857761</v>
      </c>
    </row>
    <row r="159" spans="1:6" ht="12.75" customHeight="1" x14ac:dyDescent="0.2">
      <c r="A159" s="55">
        <v>313</v>
      </c>
      <c r="B159" s="87" t="s">
        <v>359</v>
      </c>
      <c r="C159" s="52" t="s">
        <v>360</v>
      </c>
      <c r="D159" s="53">
        <f t="shared" ref="D159:E159" si="38">SUM(D160:D162)</f>
        <v>581669</v>
      </c>
      <c r="E159" s="53">
        <f t="shared" si="38"/>
        <v>622630.27</v>
      </c>
      <c r="F159" s="54">
        <f t="shared" si="31"/>
        <v>107.04202390019066</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581669</v>
      </c>
      <c r="E161" s="244">
        <v>622630.27</v>
      </c>
      <c r="F161" s="54">
        <f t="shared" si="31"/>
        <v>107.04202390019066</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704215</v>
      </c>
      <c r="E163" s="53">
        <f t="shared" si="39"/>
        <v>899009.73</v>
      </c>
      <c r="F163" s="54">
        <f t="shared" si="31"/>
        <v>127.66125828049672</v>
      </c>
    </row>
    <row r="164" spans="1:6" ht="12.75" customHeight="1" x14ac:dyDescent="0.2">
      <c r="A164" s="55">
        <v>321</v>
      </c>
      <c r="B164" s="87" t="s">
        <v>368</v>
      </c>
      <c r="C164" s="52" t="s">
        <v>369</v>
      </c>
      <c r="D164" s="53">
        <f t="shared" ref="D164:E164" si="40">SUM(D165:D168)</f>
        <v>225762</v>
      </c>
      <c r="E164" s="53">
        <f t="shared" si="40"/>
        <v>396874.58</v>
      </c>
      <c r="F164" s="54">
        <f t="shared" si="31"/>
        <v>175.79334874779636</v>
      </c>
    </row>
    <row r="165" spans="1:6" ht="12.75" customHeight="1" x14ac:dyDescent="0.2">
      <c r="A165" s="55">
        <v>3211</v>
      </c>
      <c r="B165" s="87" t="s">
        <v>370</v>
      </c>
      <c r="C165" s="52" t="s">
        <v>371</v>
      </c>
      <c r="D165" s="244">
        <v>2983</v>
      </c>
      <c r="E165" s="244">
        <v>18656.5</v>
      </c>
      <c r="F165" s="54">
        <f t="shared" si="31"/>
        <v>625.42742205833054</v>
      </c>
    </row>
    <row r="166" spans="1:6" ht="12.75" customHeight="1" x14ac:dyDescent="0.2">
      <c r="A166" s="55">
        <v>3212</v>
      </c>
      <c r="B166" s="87" t="s">
        <v>372</v>
      </c>
      <c r="C166" s="52" t="s">
        <v>373</v>
      </c>
      <c r="D166" s="244">
        <v>216977</v>
      </c>
      <c r="E166" s="244">
        <v>357448.08</v>
      </c>
      <c r="F166" s="54">
        <f t="shared" si="31"/>
        <v>164.74007844149381</v>
      </c>
    </row>
    <row r="167" spans="1:6" ht="12.75" customHeight="1" x14ac:dyDescent="0.2">
      <c r="A167" s="55">
        <v>3213</v>
      </c>
      <c r="B167" s="87" t="s">
        <v>374</v>
      </c>
      <c r="C167" s="52" t="s">
        <v>375</v>
      </c>
      <c r="D167" s="244">
        <v>1480</v>
      </c>
      <c r="E167" s="244">
        <v>400</v>
      </c>
      <c r="F167" s="54">
        <f t="shared" si="31"/>
        <v>27.027027027027028</v>
      </c>
    </row>
    <row r="168" spans="1:6" ht="12.75" customHeight="1" x14ac:dyDescent="0.2">
      <c r="A168" s="55">
        <v>3214</v>
      </c>
      <c r="B168" s="87" t="s">
        <v>376</v>
      </c>
      <c r="C168" s="52" t="s">
        <v>377</v>
      </c>
      <c r="D168" s="244">
        <v>4322</v>
      </c>
      <c r="E168" s="244">
        <v>20370</v>
      </c>
      <c r="F168" s="54">
        <f t="shared" si="31"/>
        <v>471.309578898658</v>
      </c>
    </row>
    <row r="169" spans="1:6" ht="12.75" customHeight="1" x14ac:dyDescent="0.2">
      <c r="A169" s="55">
        <v>322</v>
      </c>
      <c r="B169" s="87" t="s">
        <v>378</v>
      </c>
      <c r="C169" s="52" t="s">
        <v>379</v>
      </c>
      <c r="D169" s="53">
        <f t="shared" ref="D169:E169" si="41">SUM(D170:D176)</f>
        <v>220806</v>
      </c>
      <c r="E169" s="53">
        <f t="shared" si="41"/>
        <v>292835.95</v>
      </c>
      <c r="F169" s="54">
        <f t="shared" si="31"/>
        <v>132.6213735134009</v>
      </c>
    </row>
    <row r="170" spans="1:6" ht="12.75" customHeight="1" x14ac:dyDescent="0.2">
      <c r="A170" s="55">
        <v>3221</v>
      </c>
      <c r="B170" s="87" t="s">
        <v>380</v>
      </c>
      <c r="C170" s="52" t="s">
        <v>381</v>
      </c>
      <c r="D170" s="244">
        <v>46220</v>
      </c>
      <c r="E170" s="244">
        <v>40920.080000000002</v>
      </c>
      <c r="F170" s="54">
        <f t="shared" si="31"/>
        <v>88.533275638251837</v>
      </c>
    </row>
    <row r="171" spans="1:6" ht="12.75" customHeight="1" x14ac:dyDescent="0.2">
      <c r="A171" s="55">
        <v>3222</v>
      </c>
      <c r="B171" s="87" t="s">
        <v>382</v>
      </c>
      <c r="C171" s="52" t="s">
        <v>383</v>
      </c>
      <c r="D171" s="244">
        <v>5732</v>
      </c>
      <c r="E171" s="244"/>
      <c r="F171" s="54">
        <f t="shared" si="31"/>
        <v>0</v>
      </c>
    </row>
    <row r="172" spans="1:6" ht="12.75" customHeight="1" x14ac:dyDescent="0.2">
      <c r="A172" s="55">
        <v>3223</v>
      </c>
      <c r="B172" s="87" t="s">
        <v>384</v>
      </c>
      <c r="C172" s="52" t="s">
        <v>385</v>
      </c>
      <c r="D172" s="244">
        <v>165193</v>
      </c>
      <c r="E172" s="244">
        <v>245624.52</v>
      </c>
      <c r="F172" s="54">
        <f t="shared" si="31"/>
        <v>148.68942388600001</v>
      </c>
    </row>
    <row r="173" spans="1:6" ht="12.75" customHeight="1" x14ac:dyDescent="0.2">
      <c r="A173" s="55">
        <v>3224</v>
      </c>
      <c r="B173" s="87" t="s">
        <v>386</v>
      </c>
      <c r="C173" s="52" t="s">
        <v>387</v>
      </c>
      <c r="D173" s="244">
        <v>2510</v>
      </c>
      <c r="E173" s="244">
        <v>3851.9</v>
      </c>
      <c r="F173" s="54">
        <f t="shared" si="31"/>
        <v>153.46215139442231</v>
      </c>
    </row>
    <row r="174" spans="1:6" ht="12.75" customHeight="1" x14ac:dyDescent="0.2">
      <c r="A174" s="55">
        <v>3225</v>
      </c>
      <c r="B174" s="87" t="s">
        <v>388</v>
      </c>
      <c r="C174" s="52" t="s">
        <v>389</v>
      </c>
      <c r="D174" s="244">
        <v>1151</v>
      </c>
      <c r="E174" s="244"/>
      <c r="F174" s="54">
        <f t="shared" si="31"/>
        <v>0</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v>2439.4499999999998</v>
      </c>
      <c r="F176" s="54" t="str">
        <f t="shared" si="31"/>
        <v>-</v>
      </c>
    </row>
    <row r="177" spans="1:6" ht="12.75" customHeight="1" x14ac:dyDescent="0.2">
      <c r="A177" s="55">
        <v>323</v>
      </c>
      <c r="B177" s="87" t="s">
        <v>394</v>
      </c>
      <c r="C177" s="52" t="s">
        <v>395</v>
      </c>
      <c r="D177" s="53">
        <f t="shared" ref="D177:E177" si="42">SUM(D178:D186)</f>
        <v>185610</v>
      </c>
      <c r="E177" s="53">
        <f t="shared" si="42"/>
        <v>161169.91999999998</v>
      </c>
      <c r="F177" s="54">
        <f t="shared" si="31"/>
        <v>86.832562900705767</v>
      </c>
    </row>
    <row r="178" spans="1:6" ht="12.75" customHeight="1" x14ac:dyDescent="0.2">
      <c r="A178" s="55">
        <v>3231</v>
      </c>
      <c r="B178" s="87" t="s">
        <v>396</v>
      </c>
      <c r="C178" s="52" t="s">
        <v>397</v>
      </c>
      <c r="D178" s="244">
        <v>17548</v>
      </c>
      <c r="E178" s="244">
        <v>17778.62</v>
      </c>
      <c r="F178" s="54">
        <f t="shared" si="31"/>
        <v>101.31422384317301</v>
      </c>
    </row>
    <row r="179" spans="1:6" ht="12.75" customHeight="1" x14ac:dyDescent="0.2">
      <c r="A179" s="55">
        <v>3232</v>
      </c>
      <c r="B179" s="87" t="s">
        <v>398</v>
      </c>
      <c r="C179" s="52" t="s">
        <v>399</v>
      </c>
      <c r="D179" s="244">
        <v>80580</v>
      </c>
      <c r="E179" s="244">
        <v>28311.73</v>
      </c>
      <c r="F179" s="54">
        <f t="shared" si="31"/>
        <v>35.134934226855293</v>
      </c>
    </row>
    <row r="180" spans="1:6" ht="12.75" customHeight="1" x14ac:dyDescent="0.2">
      <c r="A180" s="55">
        <v>3233</v>
      </c>
      <c r="B180" s="87" t="s">
        <v>400</v>
      </c>
      <c r="C180" s="52" t="s">
        <v>401</v>
      </c>
      <c r="D180" s="244"/>
      <c r="E180" s="244">
        <v>312.5</v>
      </c>
      <c r="F180" s="54" t="str">
        <f t="shared" si="31"/>
        <v>-</v>
      </c>
    </row>
    <row r="181" spans="1:6" ht="12.75" customHeight="1" x14ac:dyDescent="0.2">
      <c r="A181" s="55">
        <v>3234</v>
      </c>
      <c r="B181" s="87" t="s">
        <v>402</v>
      </c>
      <c r="C181" s="52" t="s">
        <v>403</v>
      </c>
      <c r="D181" s="244">
        <v>38379</v>
      </c>
      <c r="E181" s="244">
        <v>42701.36</v>
      </c>
      <c r="F181" s="54">
        <f t="shared" si="31"/>
        <v>111.26230490632898</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12519</v>
      </c>
      <c r="E183" s="244">
        <v>24948.75</v>
      </c>
      <c r="F183" s="54">
        <f t="shared" si="31"/>
        <v>199.28708363287802</v>
      </c>
    </row>
    <row r="184" spans="1:6" ht="12.75" customHeight="1" x14ac:dyDescent="0.2">
      <c r="A184" s="55">
        <v>3237</v>
      </c>
      <c r="B184" s="87" t="s">
        <v>408</v>
      </c>
      <c r="C184" s="52" t="s">
        <v>409</v>
      </c>
      <c r="D184" s="244">
        <v>14776</v>
      </c>
      <c r="E184" s="244">
        <v>14925.72</v>
      </c>
      <c r="F184" s="54">
        <f t="shared" si="31"/>
        <v>101.01326475365457</v>
      </c>
    </row>
    <row r="185" spans="1:6" ht="12.75" customHeight="1" x14ac:dyDescent="0.2">
      <c r="A185" s="55">
        <v>3238</v>
      </c>
      <c r="B185" s="87" t="s">
        <v>410</v>
      </c>
      <c r="C185" s="52" t="s">
        <v>411</v>
      </c>
      <c r="D185" s="244">
        <v>18808</v>
      </c>
      <c r="E185" s="244">
        <v>23976.240000000002</v>
      </c>
      <c r="F185" s="54">
        <f t="shared" si="31"/>
        <v>127.47894512973204</v>
      </c>
    </row>
    <row r="186" spans="1:6" ht="12.75" customHeight="1" x14ac:dyDescent="0.2">
      <c r="A186" s="55">
        <v>3239</v>
      </c>
      <c r="B186" s="87" t="s">
        <v>412</v>
      </c>
      <c r="C186" s="52" t="s">
        <v>413</v>
      </c>
      <c r="D186" s="244">
        <v>3000</v>
      </c>
      <c r="E186" s="244">
        <v>8215</v>
      </c>
      <c r="F186" s="54">
        <f t="shared" si="31"/>
        <v>273.83333333333331</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72037</v>
      </c>
      <c r="E188" s="53">
        <f t="shared" si="43"/>
        <v>48129.279999999999</v>
      </c>
      <c r="F188" s="54">
        <f t="shared" si="31"/>
        <v>66.8118883351611</v>
      </c>
    </row>
    <row r="189" spans="1:6" ht="12.75" customHeight="1" x14ac:dyDescent="0.2">
      <c r="A189" s="55">
        <v>3291</v>
      </c>
      <c r="B189" s="234" t="s">
        <v>418</v>
      </c>
      <c r="C189" s="52" t="s">
        <v>419</v>
      </c>
      <c r="D189" s="244">
        <v>2592</v>
      </c>
      <c r="E189" s="244"/>
      <c r="F189" s="54">
        <f t="shared" si="31"/>
        <v>0</v>
      </c>
    </row>
    <row r="190" spans="1:6" ht="12.75" customHeight="1" x14ac:dyDescent="0.2">
      <c r="A190" s="55">
        <v>3292</v>
      </c>
      <c r="B190" s="87" t="s">
        <v>420</v>
      </c>
      <c r="C190" s="52" t="s">
        <v>421</v>
      </c>
      <c r="D190" s="244">
        <v>5021</v>
      </c>
      <c r="E190" s="244">
        <v>5182.57</v>
      </c>
      <c r="F190" s="54">
        <f t="shared" si="31"/>
        <v>103.21788488348933</v>
      </c>
    </row>
    <row r="191" spans="1:6" ht="12.75" customHeight="1" x14ac:dyDescent="0.2">
      <c r="A191" s="55">
        <v>3293</v>
      </c>
      <c r="B191" s="87" t="s">
        <v>422</v>
      </c>
      <c r="C191" s="52" t="s">
        <v>423</v>
      </c>
      <c r="D191" s="244">
        <v>3756</v>
      </c>
      <c r="E191" s="244">
        <v>2689.34</v>
      </c>
      <c r="F191" s="54">
        <f t="shared" si="31"/>
        <v>71.601171458998934</v>
      </c>
    </row>
    <row r="192" spans="1:6" ht="12.75" customHeight="1" x14ac:dyDescent="0.2">
      <c r="A192" s="55">
        <v>3294</v>
      </c>
      <c r="B192" s="87" t="s">
        <v>424</v>
      </c>
      <c r="C192" s="52" t="s">
        <v>425</v>
      </c>
      <c r="D192" s="244">
        <v>250</v>
      </c>
      <c r="E192" s="244">
        <v>250</v>
      </c>
      <c r="F192" s="54">
        <f t="shared" si="31"/>
        <v>100</v>
      </c>
    </row>
    <row r="193" spans="1:6" ht="12.75" customHeight="1" x14ac:dyDescent="0.2">
      <c r="A193" s="55">
        <v>3295</v>
      </c>
      <c r="B193" s="87" t="s">
        <v>426</v>
      </c>
      <c r="C193" s="52" t="s">
        <v>427</v>
      </c>
      <c r="D193" s="244">
        <v>28437</v>
      </c>
      <c r="E193" s="244">
        <v>7129.13</v>
      </c>
      <c r="F193" s="54">
        <f t="shared" si="31"/>
        <v>25.069908921475541</v>
      </c>
    </row>
    <row r="194" spans="1:6" ht="12.75" customHeight="1" x14ac:dyDescent="0.2">
      <c r="A194" s="55" t="s">
        <v>428</v>
      </c>
      <c r="B194" s="87" t="s">
        <v>429</v>
      </c>
      <c r="C194" s="52" t="s">
        <v>428</v>
      </c>
      <c r="D194" s="244">
        <v>17344</v>
      </c>
      <c r="E194" s="244">
        <v>19375</v>
      </c>
      <c r="F194" s="54">
        <f t="shared" si="31"/>
        <v>111.71010147601477</v>
      </c>
    </row>
    <row r="195" spans="1:6" ht="12.75" customHeight="1" x14ac:dyDescent="0.2">
      <c r="A195" s="55">
        <v>3299</v>
      </c>
      <c r="B195" s="87" t="s">
        <v>430</v>
      </c>
      <c r="C195" s="52" t="s">
        <v>431</v>
      </c>
      <c r="D195" s="244">
        <v>14637</v>
      </c>
      <c r="E195" s="244">
        <v>13503.24</v>
      </c>
      <c r="F195" s="54">
        <f t="shared" si="31"/>
        <v>92.254150440664077</v>
      </c>
    </row>
    <row r="196" spans="1:6" ht="12.75" customHeight="1" x14ac:dyDescent="0.2">
      <c r="A196" s="55">
        <v>34</v>
      </c>
      <c r="B196" s="234" t="s">
        <v>432</v>
      </c>
      <c r="C196" s="52" t="s">
        <v>433</v>
      </c>
      <c r="D196" s="53">
        <f t="shared" ref="D196:E196" si="44">D197+D202+D210</f>
        <v>17212</v>
      </c>
      <c r="E196" s="53">
        <f t="shared" si="44"/>
        <v>20393.079999999998</v>
      </c>
      <c r="F196" s="54">
        <f t="shared" si="31"/>
        <v>118.48175691378107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17212</v>
      </c>
      <c r="E210" s="53">
        <f t="shared" si="47"/>
        <v>20393.079999999998</v>
      </c>
      <c r="F210" s="54">
        <f t="shared" si="31"/>
        <v>118.48175691378107</v>
      </c>
    </row>
    <row r="211" spans="1:6" ht="12.75" customHeight="1" x14ac:dyDescent="0.2">
      <c r="A211" s="55">
        <v>3431</v>
      </c>
      <c r="B211" s="234" t="s">
        <v>462</v>
      </c>
      <c r="C211" s="52" t="s">
        <v>463</v>
      </c>
      <c r="D211" s="244">
        <v>4494</v>
      </c>
      <c r="E211" s="244">
        <v>5960.19</v>
      </c>
      <c r="F211" s="54">
        <f t="shared" si="31"/>
        <v>132.62550066755674</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12718</v>
      </c>
      <c r="E213" s="244">
        <v>14432.89</v>
      </c>
      <c r="F213" s="54">
        <f t="shared" si="31"/>
        <v>113.48395974209782</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5351793</v>
      </c>
      <c r="E289" s="53">
        <f t="shared" si="79"/>
        <v>5801650.9700000007</v>
      </c>
      <c r="F289" s="54">
        <f t="shared" si="76"/>
        <v>108.40574308460735</v>
      </c>
    </row>
    <row r="290" spans="1:6" ht="12.75" customHeight="1" x14ac:dyDescent="0.2">
      <c r="A290" s="55" t="s">
        <v>605</v>
      </c>
      <c r="B290" s="87" t="s">
        <v>616</v>
      </c>
      <c r="C290" s="52" t="s">
        <v>617</v>
      </c>
      <c r="D290" s="53">
        <f>IF(D6&gt;=D289,D6-D289,0)</f>
        <v>188186</v>
      </c>
      <c r="E290" s="53">
        <f>IF(E6&gt;=E289,E6-E289,0)</f>
        <v>205549.4299999997</v>
      </c>
      <c r="F290" s="54">
        <f t="shared" si="76"/>
        <v>109.22673843962872</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563387</v>
      </c>
      <c r="E292" s="244">
        <v>751572.72</v>
      </c>
      <c r="F292" s="54">
        <f t="shared" si="76"/>
        <v>133.40256697438883</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3811</v>
      </c>
      <c r="E298" s="53">
        <f t="shared" si="80"/>
        <v>3810.96</v>
      </c>
      <c r="F298" s="54">
        <f t="shared" ref="F298:F418" si="81">IF(D298&lt;&gt;0,IF(E298/D298&gt;=100,"&gt;&gt;100",E298/D298*100),"-")</f>
        <v>99.998950406717398</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3811</v>
      </c>
      <c r="E311" s="53">
        <f t="shared" si="85"/>
        <v>3810.96</v>
      </c>
      <c r="F311" s="54">
        <f t="shared" si="81"/>
        <v>99.998950406717398</v>
      </c>
    </row>
    <row r="312" spans="1:6" ht="12.75" customHeight="1" x14ac:dyDescent="0.2">
      <c r="A312" s="55">
        <v>721</v>
      </c>
      <c r="B312" s="87" t="s">
        <v>659</v>
      </c>
      <c r="C312" s="52" t="s">
        <v>660</v>
      </c>
      <c r="D312" s="53">
        <f t="shared" ref="D312:E312" si="86">SUM(D313:D316)</f>
        <v>3811</v>
      </c>
      <c r="E312" s="53">
        <f t="shared" si="86"/>
        <v>3810.96</v>
      </c>
      <c r="F312" s="54">
        <f t="shared" si="81"/>
        <v>99.998950406717398</v>
      </c>
    </row>
    <row r="313" spans="1:6" ht="12.75" customHeight="1" x14ac:dyDescent="0.2">
      <c r="A313" s="55">
        <v>7211</v>
      </c>
      <c r="B313" s="87" t="s">
        <v>661</v>
      </c>
      <c r="C313" s="52" t="s">
        <v>662</v>
      </c>
      <c r="D313" s="244">
        <v>3811</v>
      </c>
      <c r="E313" s="244">
        <v>3810.96</v>
      </c>
      <c r="F313" s="54">
        <f t="shared" si="81"/>
        <v>99.998950406717398</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210621</v>
      </c>
      <c r="E350" s="53">
        <f t="shared" si="95"/>
        <v>177904.88</v>
      </c>
      <c r="F350" s="54">
        <f t="shared" si="81"/>
        <v>84.466829043637631</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210621</v>
      </c>
      <c r="E363" s="53">
        <f t="shared" si="99"/>
        <v>69457.38</v>
      </c>
      <c r="F363" s="54">
        <f t="shared" si="81"/>
        <v>32.977423903599359</v>
      </c>
    </row>
    <row r="364" spans="1:6" ht="12.75" customHeight="1" x14ac:dyDescent="0.2">
      <c r="A364" s="55">
        <v>421</v>
      </c>
      <c r="B364" s="87" t="s">
        <v>755</v>
      </c>
      <c r="C364" s="52" t="s">
        <v>756</v>
      </c>
      <c r="D364" s="53">
        <f t="shared" ref="D364:E364" si="100">SUM(D365:D368)</f>
        <v>200000</v>
      </c>
      <c r="E364" s="53">
        <f t="shared" si="100"/>
        <v>0</v>
      </c>
      <c r="F364" s="54">
        <f t="shared" si="81"/>
        <v>0</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200000</v>
      </c>
      <c r="E366" s="244"/>
      <c r="F366" s="54">
        <f t="shared" si="81"/>
        <v>0</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2475</v>
      </c>
      <c r="E369" s="53">
        <f t="shared" si="101"/>
        <v>61877.3</v>
      </c>
      <c r="F369" s="54">
        <f t="shared" si="81"/>
        <v>2500.0929292929291</v>
      </c>
    </row>
    <row r="370" spans="1:6" ht="12.75" customHeight="1" x14ac:dyDescent="0.2">
      <c r="A370" s="55">
        <v>4221</v>
      </c>
      <c r="B370" s="87" t="s">
        <v>671</v>
      </c>
      <c r="C370" s="52" t="s">
        <v>763</v>
      </c>
      <c r="D370" s="244"/>
      <c r="E370" s="244">
        <v>58427.3</v>
      </c>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2475</v>
      </c>
      <c r="E372" s="244"/>
      <c r="F372" s="54">
        <f t="shared" si="81"/>
        <v>0</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v>3450</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8146</v>
      </c>
      <c r="E383" s="53">
        <f t="shared" si="103"/>
        <v>7580.08</v>
      </c>
      <c r="F383" s="54">
        <f t="shared" si="81"/>
        <v>93.052786643751531</v>
      </c>
    </row>
    <row r="384" spans="1:6" ht="12.75" customHeight="1" x14ac:dyDescent="0.2">
      <c r="A384" s="55">
        <v>4241</v>
      </c>
      <c r="B384" s="87" t="s">
        <v>780</v>
      </c>
      <c r="C384" s="52" t="s">
        <v>781</v>
      </c>
      <c r="D384" s="244">
        <v>8146</v>
      </c>
      <c r="E384" s="244">
        <v>7580.08</v>
      </c>
      <c r="F384" s="54">
        <f t="shared" si="81"/>
        <v>93.052786643751531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108447.5</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v>108447.5</v>
      </c>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206810</v>
      </c>
      <c r="E408" s="53">
        <f t="shared" si="111"/>
        <v>174093.92</v>
      </c>
      <c r="F408" s="54">
        <f t="shared" si="81"/>
        <v>84.180610221942857</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312430</v>
      </c>
      <c r="E410" s="244">
        <v>519239.57</v>
      </c>
      <c r="F410" s="54">
        <f t="shared" si="81"/>
        <v>166.19388983132222</v>
      </c>
    </row>
    <row r="411" spans="1:6" ht="12.75" customHeight="1" x14ac:dyDescent="0.2">
      <c r="A411" s="55">
        <v>97</v>
      </c>
      <c r="B411" s="87" t="s">
        <v>824</v>
      </c>
      <c r="C411" s="52" t="s">
        <v>825</v>
      </c>
      <c r="D411" s="244">
        <v>3498</v>
      </c>
      <c r="E411" s="244">
        <v>13777.74</v>
      </c>
      <c r="F411" s="54">
        <f t="shared" si="81"/>
        <v>393.87478559176674</v>
      </c>
    </row>
    <row r="412" spans="1:6" ht="12.75" customHeight="1" x14ac:dyDescent="0.2">
      <c r="A412" s="55" t="s">
        <v>605</v>
      </c>
      <c r="B412" s="87" t="s">
        <v>826</v>
      </c>
      <c r="C412" s="52" t="s">
        <v>827</v>
      </c>
      <c r="D412" s="53">
        <f>D6+D298</f>
        <v>5543790</v>
      </c>
      <c r="E412" s="53">
        <f>E6+E298</f>
        <v>6011011.3600000003</v>
      </c>
      <c r="F412" s="54">
        <f t="shared" si="81"/>
        <v>108.42783294461009</v>
      </c>
    </row>
    <row r="413" spans="1:6" ht="12.75" customHeight="1" x14ac:dyDescent="0.2">
      <c r="A413" s="55" t="s">
        <v>605</v>
      </c>
      <c r="B413" s="87" t="s">
        <v>828</v>
      </c>
      <c r="C413" s="52" t="s">
        <v>829</v>
      </c>
      <c r="D413" s="53">
        <f t="shared" ref="D413:E413" si="112">D289+D350</f>
        <v>5562414</v>
      </c>
      <c r="E413" s="53">
        <f t="shared" si="112"/>
        <v>5979555.8500000006</v>
      </c>
      <c r="F413" s="54">
        <f t="shared" si="81"/>
        <v>107.49929527000329</v>
      </c>
    </row>
    <row r="414" spans="1:6" ht="12.75" customHeight="1" x14ac:dyDescent="0.2">
      <c r="A414" s="55" t="s">
        <v>605</v>
      </c>
      <c r="B414" s="87" t="s">
        <v>830</v>
      </c>
      <c r="C414" s="52" t="s">
        <v>831</v>
      </c>
      <c r="D414" s="53">
        <f t="shared" ref="D414:E414" si="113">IF(D412&gt;=D413,D412-D413,0)</f>
        <v>0</v>
      </c>
      <c r="E414" s="53">
        <f t="shared" si="113"/>
        <v>31455.509999999776</v>
      </c>
      <c r="F414" s="54" t="str">
        <f t="shared" si="81"/>
        <v>-</v>
      </c>
    </row>
    <row r="415" spans="1:6" ht="12.75" customHeight="1" x14ac:dyDescent="0.2">
      <c r="A415" s="55" t="s">
        <v>605</v>
      </c>
      <c r="B415" s="87" t="s">
        <v>832</v>
      </c>
      <c r="C415" s="52" t="s">
        <v>833</v>
      </c>
      <c r="D415" s="53">
        <f t="shared" ref="D415:E415" si="114">IF(D413&gt;=D412,D413-D412,0)</f>
        <v>18624</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250957</v>
      </c>
      <c r="E416" s="53">
        <f t="shared" si="115"/>
        <v>232333.14999999997</v>
      </c>
      <c r="F416" s="54">
        <f t="shared" si="81"/>
        <v>92.578868092940212</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3498</v>
      </c>
      <c r="E418" s="64">
        <f t="shared" si="117"/>
        <v>13777.74</v>
      </c>
      <c r="F418" s="59">
        <f t="shared" si="81"/>
        <v>393.87478559176674</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5543790</v>
      </c>
      <c r="E639" s="53">
        <f t="shared" si="180"/>
        <v>6011011.3600000003</v>
      </c>
      <c r="F639" s="54">
        <f t="shared" si="119"/>
        <v>108.42783294461009</v>
      </c>
    </row>
    <row r="640" spans="1:6" ht="12.75" customHeight="1" x14ac:dyDescent="0.2">
      <c r="A640" s="55" t="s">
        <v>605</v>
      </c>
      <c r="B640" s="87" t="s">
        <v>1274</v>
      </c>
      <c r="C640" s="52" t="s">
        <v>1275</v>
      </c>
      <c r="D640" s="53">
        <f t="shared" ref="D640:E640" si="181">D413+D528</f>
        <v>5562414</v>
      </c>
      <c r="E640" s="53">
        <f t="shared" si="181"/>
        <v>5979555.8500000006</v>
      </c>
      <c r="F640" s="54">
        <f t="shared" si="119"/>
        <v>107.49929527000329</v>
      </c>
    </row>
    <row r="641" spans="1:6" ht="12.75" customHeight="1" x14ac:dyDescent="0.2">
      <c r="A641" s="55" t="s">
        <v>605</v>
      </c>
      <c r="B641" s="87" t="s">
        <v>1276</v>
      </c>
      <c r="C641" s="52" t="s">
        <v>1277</v>
      </c>
      <c r="D641" s="53">
        <f t="shared" ref="D641:E641" si="182">IF(D639&gt;=D640,D639-D640,0)</f>
        <v>0</v>
      </c>
      <c r="E641" s="53">
        <f t="shared" si="182"/>
        <v>31455.509999999776</v>
      </c>
      <c r="F641" s="54" t="str">
        <f t="shared" si="119"/>
        <v>-</v>
      </c>
    </row>
    <row r="642" spans="1:6" ht="12.75" customHeight="1" x14ac:dyDescent="0.2">
      <c r="A642" s="55" t="s">
        <v>605</v>
      </c>
      <c r="B642" s="87" t="s">
        <v>1278</v>
      </c>
      <c r="C642" s="52" t="s">
        <v>1279</v>
      </c>
      <c r="D642" s="53">
        <f t="shared" ref="D642:E642" si="183">IF(D640&gt;=D639,D640-D639,0)</f>
        <v>18624</v>
      </c>
      <c r="E642" s="53">
        <f t="shared" si="183"/>
        <v>0</v>
      </c>
      <c r="F642" s="54">
        <f t="shared" si="119"/>
        <v>0</v>
      </c>
    </row>
    <row r="643" spans="1:6" ht="24" x14ac:dyDescent="0.2">
      <c r="A643" s="62" t="s">
        <v>1280</v>
      </c>
      <c r="B643" s="87" t="s">
        <v>1281</v>
      </c>
      <c r="C643" s="63" t="s">
        <v>1280</v>
      </c>
      <c r="D643" s="53">
        <f t="shared" ref="D643:E643" si="184">IF(D416-D417+D637-D638&gt;=0,D416-D417+D637-D638,0)</f>
        <v>250957</v>
      </c>
      <c r="E643" s="53">
        <f t="shared" si="184"/>
        <v>232333.14999999997</v>
      </c>
      <c r="F643" s="54">
        <f t="shared" si="119"/>
        <v>92.578868092940212</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232333</v>
      </c>
      <c r="E645" s="53">
        <f t="shared" si="186"/>
        <v>263788.65999999974</v>
      </c>
      <c r="F645" s="54">
        <f t="shared" si="119"/>
        <v>113.53904094553926</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379839</v>
      </c>
      <c r="E647" s="245">
        <v>413153.4</v>
      </c>
      <c r="F647" s="59">
        <f t="shared" si="119"/>
        <v>108.77066336000254</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218024</v>
      </c>
      <c r="E649" s="244">
        <v>222185.49</v>
      </c>
      <c r="F649" s="54">
        <f t="shared" ref="F649:F724" si="188">IF(D649&lt;&gt;0,IF(E649/D649&gt;=100,"&gt;&gt;100",E649/D649*100),"-")</f>
        <v>101.90873023153412</v>
      </c>
    </row>
    <row r="650" spans="1:6" ht="12.75" customHeight="1" x14ac:dyDescent="0.2">
      <c r="A650" s="55" t="s">
        <v>1293</v>
      </c>
      <c r="B650" s="87" t="s">
        <v>1294</v>
      </c>
      <c r="C650" s="52" t="s">
        <v>1293</v>
      </c>
      <c r="D650" s="244">
        <v>366219</v>
      </c>
      <c r="E650" s="244">
        <v>672215.22</v>
      </c>
      <c r="F650" s="54">
        <f t="shared" si="188"/>
        <v>183.55552824949004</v>
      </c>
    </row>
    <row r="651" spans="1:6" ht="12.75" customHeight="1" x14ac:dyDescent="0.2">
      <c r="A651" s="55" t="s">
        <v>1295</v>
      </c>
      <c r="B651" s="87" t="s">
        <v>1296</v>
      </c>
      <c r="C651" s="52" t="s">
        <v>1295</v>
      </c>
      <c r="D651" s="244">
        <v>362058</v>
      </c>
      <c r="E651" s="244">
        <v>661528.6</v>
      </c>
      <c r="F651" s="54">
        <f t="shared" si="188"/>
        <v>182.71343265443659</v>
      </c>
    </row>
    <row r="652" spans="1:6" ht="24" x14ac:dyDescent="0.2">
      <c r="A652" s="55">
        <v>11</v>
      </c>
      <c r="B652" s="87" t="s">
        <v>1297</v>
      </c>
      <c r="C652" s="52" t="s">
        <v>1298</v>
      </c>
      <c r="D652" s="53">
        <f t="shared" ref="D652:E652" si="189">+D649+D650-D651</f>
        <v>222185</v>
      </c>
      <c r="E652" s="53">
        <f t="shared" si="189"/>
        <v>232872.11</v>
      </c>
      <c r="F652" s="54">
        <f t="shared" si="188"/>
        <v>104.81000517586696</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51</v>
      </c>
      <c r="E654" s="264">
        <v>51</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34</v>
      </c>
      <c r="E656" s="264">
        <v>34</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4645696</v>
      </c>
      <c r="E675" s="244">
        <v>4890357.24</v>
      </c>
      <c r="F675" s="54">
        <f t="shared" si="188"/>
        <v>105.26640658364215</v>
      </c>
    </row>
    <row r="676" spans="1:6" ht="24" x14ac:dyDescent="0.2">
      <c r="A676" s="55">
        <v>63613</v>
      </c>
      <c r="B676" s="234" t="s">
        <v>1346</v>
      </c>
      <c r="C676" s="52" t="s">
        <v>1347</v>
      </c>
      <c r="D676" s="244">
        <v>8984</v>
      </c>
      <c r="E676" s="244">
        <v>13572.4</v>
      </c>
      <c r="F676" s="54">
        <f t="shared" si="188"/>
        <v>151.07301869991093</v>
      </c>
    </row>
    <row r="677" spans="1:6" ht="24" x14ac:dyDescent="0.2">
      <c r="A677" s="55">
        <v>63622</v>
      </c>
      <c r="B677" s="234" t="s">
        <v>1348</v>
      </c>
      <c r="C677" s="52" t="s">
        <v>1349</v>
      </c>
      <c r="D677" s="244">
        <v>7694</v>
      </c>
      <c r="E677" s="244">
        <v>76787.070000000007</v>
      </c>
      <c r="F677" s="54">
        <f t="shared" si="188"/>
        <v>998.01234728359771</v>
      </c>
    </row>
    <row r="678" spans="1:6" ht="24" x14ac:dyDescent="0.2">
      <c r="A678" s="55">
        <v>63623</v>
      </c>
      <c r="B678" s="234" t="s">
        <v>1350</v>
      </c>
      <c r="C678" s="52" t="s">
        <v>1351</v>
      </c>
      <c r="D678" s="244"/>
      <c r="E678" s="244">
        <v>46550</v>
      </c>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23173</v>
      </c>
      <c r="E694" s="244">
        <v>22883.18</v>
      </c>
      <c r="F694" s="54">
        <f t="shared" si="188"/>
        <v>98.749320329694044</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10141</v>
      </c>
      <c r="E717" s="244">
        <v>2500</v>
      </c>
      <c r="F717" s="54">
        <f t="shared" si="188"/>
        <v>24.652401143871412</v>
      </c>
    </row>
    <row r="718" spans="1:6" ht="12.75" customHeight="1" x14ac:dyDescent="0.2">
      <c r="A718" s="55">
        <v>32121</v>
      </c>
      <c r="B718" s="87" t="s">
        <v>1412</v>
      </c>
      <c r="C718" s="52" t="s">
        <v>1413</v>
      </c>
      <c r="D718" s="244">
        <v>216977</v>
      </c>
      <c r="E718" s="244">
        <v>357448.08</v>
      </c>
      <c r="F718" s="54">
        <f t="shared" si="188"/>
        <v>164.74007844149381</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9620</v>
      </c>
      <c r="E720" s="244">
        <v>19200</v>
      </c>
      <c r="F720" s="54">
        <f t="shared" si="188"/>
        <v>199.58419958419961</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14626</v>
      </c>
      <c r="E722" s="244">
        <v>14625.72</v>
      </c>
      <c r="F722" s="54">
        <f t="shared" si="188"/>
        <v>99.998085600984538</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3" sqref="B1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11529993</v>
      </c>
      <c r="E6" s="231">
        <f t="shared" si="0"/>
        <v>11306690.57</v>
      </c>
      <c r="F6" s="232">
        <f t="shared" ref="F6:F260" si="1">IF(D6&gt;0,IF(E6/D6&gt;=100,"&gt;&gt;100",E6/D6*100),"-")</f>
        <v>98.063290845016127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10809143</v>
      </c>
      <c r="E7" s="106">
        <f t="shared" si="2"/>
        <v>10533099.35</v>
      </c>
      <c r="F7" s="95">
        <f t="shared" si="1"/>
        <v>97.446202256737649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17281</v>
      </c>
      <c r="E10" s="249">
        <v>17281.25</v>
      </c>
      <c r="F10" s="95">
        <f t="shared" si="1"/>
        <v>100.00144667553961</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17281</v>
      </c>
      <c r="E11" s="249">
        <v>17281.25</v>
      </c>
      <c r="F11" s="95">
        <f t="shared" si="1"/>
        <v>100.00144667553961</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10809143</v>
      </c>
      <c r="E12" s="106">
        <f t="shared" si="3"/>
        <v>10533099.35</v>
      </c>
      <c r="F12" s="95">
        <f t="shared" si="1"/>
        <v>97.446202256737649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10428688</v>
      </c>
      <c r="E13" s="106">
        <f t="shared" si="4"/>
        <v>10134096.26</v>
      </c>
      <c r="F13" s="95">
        <f t="shared" si="1"/>
        <v>97.175179274708384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139933</v>
      </c>
      <c r="E14" s="249">
        <v>139933.18</v>
      </c>
      <c r="F14" s="95">
        <f t="shared" si="1"/>
        <v>100.00012863298863</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12675569</v>
      </c>
      <c r="E15" s="249">
        <v>12784016.390000001</v>
      </c>
      <c r="F15" s="95">
        <f t="shared" si="1"/>
        <v>100.85556230256805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677034</v>
      </c>
      <c r="E17" s="249">
        <v>677033.62</v>
      </c>
      <c r="F17" s="95">
        <f t="shared" si="1"/>
        <v>99.999943872833569</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3063848</v>
      </c>
      <c r="E18" s="249">
        <v>3466886.93</v>
      </c>
      <c r="F18" s="95">
        <f t="shared" si="1"/>
        <v>113.15466465699345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167118</v>
      </c>
      <c r="E19" s="106">
        <f t="shared" si="5"/>
        <v>178085.79000000004</v>
      </c>
      <c r="F19" s="95">
        <f t="shared" si="1"/>
        <v>106.56290166229851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1194153</v>
      </c>
      <c r="E20" s="249">
        <v>1370154.26</v>
      </c>
      <c r="F20" s="95">
        <f t="shared" si="1"/>
        <v>114.73858542414581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49787</v>
      </c>
      <c r="E22" s="249">
        <v>49787.06</v>
      </c>
      <c r="F22" s="95">
        <f t="shared" si="1"/>
        <v>100.00012051338703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46281</v>
      </c>
      <c r="E25" s="249">
        <v>46280.639999999999</v>
      </c>
      <c r="F25" s="95">
        <f t="shared" si="1"/>
        <v>99.999222142996047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57060</v>
      </c>
      <c r="E26" s="249">
        <v>60510.12</v>
      </c>
      <c r="F26" s="95">
        <f t="shared" si="1"/>
        <v>106.04647739221873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1180163</v>
      </c>
      <c r="E28" s="249">
        <v>1348646.29</v>
      </c>
      <c r="F28" s="95">
        <f t="shared" si="1"/>
        <v>114.2762728538346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4550</v>
      </c>
      <c r="E29" s="106">
        <f t="shared" si="6"/>
        <v>4549.95</v>
      </c>
      <c r="F29" s="95">
        <f t="shared" si="1"/>
        <v>99.998901098901101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4550</v>
      </c>
      <c r="E30" s="249">
        <v>4549.95</v>
      </c>
      <c r="F30" s="95">
        <f t="shared" si="1"/>
        <v>99.998901098901101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208787</v>
      </c>
      <c r="E35" s="106">
        <f t="shared" si="7"/>
        <v>216367.35</v>
      </c>
      <c r="F35" s="95">
        <f t="shared" si="1"/>
        <v>103.63066187071036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208787</v>
      </c>
      <c r="E36" s="249">
        <v>216367.35</v>
      </c>
      <c r="F36" s="95">
        <f t="shared" si="1"/>
        <v>103.63066187071036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2500</v>
      </c>
      <c r="E47" s="249">
        <v>2500</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2500</v>
      </c>
      <c r="E50" s="249">
        <v>2500</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147435</v>
      </c>
      <c r="E54" s="249">
        <v>147435.07999999999</v>
      </c>
      <c r="F54" s="95">
        <f t="shared" si="1"/>
        <v>100.00005426119985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147435</v>
      </c>
      <c r="E55" s="249">
        <v>147435.07999999999</v>
      </c>
      <c r="F55" s="95">
        <f t="shared" si="1"/>
        <v>100.00005426119985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720850</v>
      </c>
      <c r="E68" s="106">
        <f t="shared" si="13"/>
        <v>773591.22</v>
      </c>
      <c r="F68" s="95">
        <f t="shared" si="1"/>
        <v>107.31653187209544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222185</v>
      </c>
      <c r="E69" s="106">
        <f t="shared" si="14"/>
        <v>232872.11</v>
      </c>
      <c r="F69" s="95">
        <f t="shared" si="1"/>
        <v>104.81000517586696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222119</v>
      </c>
      <c r="E70" s="106">
        <f t="shared" si="15"/>
        <v>232872.11</v>
      </c>
      <c r="F70" s="95">
        <f t="shared" si="1"/>
        <v>104.84114821334509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222119</v>
      </c>
      <c r="E72" s="249">
        <v>232872.11</v>
      </c>
      <c r="F72" s="95">
        <f t="shared" si="1"/>
        <v>104.84114821334509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66</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115328</v>
      </c>
      <c r="E78" s="106">
        <f>E79+SUM(E82:E84)-E85+E86</f>
        <v>113787.97</v>
      </c>
      <c r="F78" s="95">
        <f t="shared" si="1"/>
        <v>98.664652122641499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34108</v>
      </c>
      <c r="E84" s="249">
        <v>34108.449999999997</v>
      </c>
      <c r="F84" s="95">
        <f t="shared" si="1"/>
        <v>100.00131933857159</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81220</v>
      </c>
      <c r="E86" s="249">
        <v>79679.520000000004</v>
      </c>
      <c r="F86" s="95">
        <f t="shared" si="1"/>
        <v>98.103324304358537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3498</v>
      </c>
      <c r="E164" s="106">
        <f t="shared" si="28"/>
        <v>13777.74</v>
      </c>
      <c r="F164" s="95">
        <f t="shared" si="1"/>
        <v>393.87478559176674</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3498</v>
      </c>
      <c r="E166" s="249">
        <v>13777.74</v>
      </c>
      <c r="F166" s="95">
        <f t="shared" si="1"/>
        <v>393.87478559176674</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379839</v>
      </c>
      <c r="E170" s="106">
        <f t="shared" si="29"/>
        <v>413153.4</v>
      </c>
      <c r="F170" s="95">
        <f t="shared" si="1"/>
        <v>108.77066336000254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379839</v>
      </c>
      <c r="E173" s="249">
        <v>413153.4</v>
      </c>
      <c r="F173" s="95">
        <f t="shared" si="1"/>
        <v>108.77066336000254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11529993</v>
      </c>
      <c r="E175" s="106">
        <f t="shared" si="30"/>
        <v>11306690.57</v>
      </c>
      <c r="F175" s="95">
        <f t="shared" si="1"/>
        <v>98.063290845016127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485018</v>
      </c>
      <c r="E176" s="106">
        <f t="shared" si="31"/>
        <v>496024.82</v>
      </c>
      <c r="F176" s="95">
        <f t="shared" si="1"/>
        <v>102.2693631988916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485018</v>
      </c>
      <c r="E177" s="106">
        <f t="shared" si="32"/>
        <v>496024.82</v>
      </c>
      <c r="F177" s="95">
        <f t="shared" si="1"/>
        <v>102.2693631988916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388632</v>
      </c>
      <c r="E178" s="249">
        <v>420937.74</v>
      </c>
      <c r="F178" s="95">
        <f t="shared" si="1"/>
        <v>108.31268140554559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23284</v>
      </c>
      <c r="E179" s="249"/>
      <c r="F179" s="95">
        <f t="shared" si="1"/>
        <v>0</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73102</v>
      </c>
      <c r="E188" s="249">
        <v>75087.08</v>
      </c>
      <c r="F188" s="95">
        <f t="shared" si="1"/>
        <v>102.71549342015267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11044975</v>
      </c>
      <c r="E237" s="106">
        <f t="shared" si="41"/>
        <v>10810665.75</v>
      </c>
      <c r="F237" s="95">
        <f t="shared" si="1"/>
        <v>97.878589584856456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10809144</v>
      </c>
      <c r="E238" s="106">
        <f t="shared" si="42"/>
        <v>10533099.35</v>
      </c>
      <c r="F238" s="95">
        <f t="shared" si="1"/>
        <v>97.44619324157398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10809144</v>
      </c>
      <c r="E239" s="106">
        <f t="shared" si="43"/>
        <v>10533099.35</v>
      </c>
      <c r="F239" s="95">
        <f t="shared" si="1"/>
        <v>97.44619324157398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10805185</v>
      </c>
      <c r="E240" s="249">
        <v>10529140.51</v>
      </c>
      <c r="F240" s="95">
        <f t="shared" si="1"/>
        <v>97.445259012224213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3959</v>
      </c>
      <c r="E241" s="249">
        <v>3958.84</v>
      </c>
      <c r="F241" s="95">
        <f t="shared" si="1"/>
        <v>99.995958575397836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232333</v>
      </c>
      <c r="E245" s="106">
        <f t="shared" si="45"/>
        <v>263788.66000000003</v>
      </c>
      <c r="F245" s="95">
        <f t="shared" si="1"/>
        <v>113.5390409455394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751573</v>
      </c>
      <c r="E246" s="106">
        <f t="shared" si="46"/>
        <v>957122.15</v>
      </c>
      <c r="F246" s="95">
        <f t="shared" si="1"/>
        <v>127.34919295930003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751573</v>
      </c>
      <c r="E247" s="249">
        <v>957122.15</v>
      </c>
      <c r="F247" s="95">
        <f t="shared" si="1"/>
        <v>127.34919295930003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519240</v>
      </c>
      <c r="E250" s="106">
        <f t="shared" si="47"/>
        <v>693333.49</v>
      </c>
      <c r="F250" s="95">
        <f t="shared" si="1"/>
        <v>133.52852053000538</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519240</v>
      </c>
      <c r="E252" s="249">
        <v>693333.49</v>
      </c>
      <c r="F252" s="95">
        <f t="shared" si="1"/>
        <v>133.52852053000538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3498</v>
      </c>
      <c r="E256" s="249">
        <v>13777.74</v>
      </c>
      <c r="F256" s="95">
        <f t="shared" si="1"/>
        <v>393.87478559176674</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16415</v>
      </c>
      <c r="E259" s="106">
        <f t="shared" si="49"/>
        <v>0</v>
      </c>
      <c r="F259" s="95">
        <f t="shared" si="1"/>
        <v>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16415</v>
      </c>
      <c r="E260" s="250"/>
      <c r="F260" s="99">
        <f t="shared" si="1"/>
        <v>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3498</v>
      </c>
      <c r="E266" s="249">
        <v>13777.74</v>
      </c>
      <c r="F266" s="95">
        <f t="shared" si="50"/>
        <v>393.87478559176674</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80720</v>
      </c>
      <c r="E268" s="249">
        <v>79679.520000000004</v>
      </c>
      <c r="F268" s="95">
        <f t="shared" si="50"/>
        <v>98.711000991080283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500</v>
      </c>
      <c r="E271" s="249"/>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485018</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v>496024.82</v>
      </c>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73103</v>
      </c>
      <c r="E298" s="249">
        <v>75087.08</v>
      </c>
      <c r="F298" s="95">
        <f t="shared" si="50"/>
        <v>102.71408834110775</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5" sqref="E12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5562414</v>
      </c>
      <c r="E114" s="83">
        <f t="shared" si="22"/>
        <v>5979555.8500000006</v>
      </c>
      <c r="F114" s="65">
        <f t="shared" si="1"/>
        <v>107.49929527000329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5562414</v>
      </c>
      <c r="E118" s="83">
        <f t="shared" si="24"/>
        <v>5778221.7300000004</v>
      </c>
      <c r="F118" s="65">
        <f t="shared" si="1"/>
        <v>103.87974951163289</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5562414</v>
      </c>
      <c r="E120" s="251">
        <v>5778221.7300000004</v>
      </c>
      <c r="F120" s="65">
        <f t="shared" si="1"/>
        <v>103.87974951163289</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v>201334.12</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5562414</v>
      </c>
      <c r="E141" s="108">
        <f t="shared" si="28"/>
        <v>5979555.8500000006</v>
      </c>
      <c r="F141" s="84">
        <f t="shared" si="1"/>
        <v>107.49929527000329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5" sqref="D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117573.88</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117573.88</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117573.88</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117573.88</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485020.4</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6074938.8499999996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26435.43</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5870598.54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4945084.4000000004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872574.3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20393.080000000002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32546.76</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177904.88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6063934.4299999988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26435.43</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5859594.1199999992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4912778.92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895859.19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20393.080000000002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30562.93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177904.88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496024.82000000123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496024.82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496024.82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21535</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1</cp:lastModifiedBy>
  <cp:lastPrinted>2023-01-25T14:26:16Z</cp:lastPrinted>
  <dcterms:created xsi:type="dcterms:W3CDTF">2022-04-01T05:14:30Z</dcterms:created>
  <dcterms:modified xsi:type="dcterms:W3CDTF">2023-01-26T06:41:08Z</dcterms:modified>
</cp:coreProperties>
</file>